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15" windowWidth="9420" windowHeight="5010" tabRatio="233" activeTab="1"/>
  </bookViews>
  <sheets>
    <sheet name="Page1" sheetId="4" r:id="rId1"/>
    <sheet name="Page2" sheetId="9" r:id="rId2"/>
    <sheet name="Page 3" sheetId="10" r:id="rId3"/>
  </sheets>
  <definedNames>
    <definedName name="_xlnm.Print_Area" localSheetId="0">Page1!$A$1:$Y$67</definedName>
    <definedName name="_xlnm.Print_Area" localSheetId="1">Page2!$A$1:$Z$80</definedName>
    <definedName name="_xlnm.Print_Titles" localSheetId="0">Page1!$1:$6</definedName>
    <definedName name="_xlnm.Print_Titles" localSheetId="1">Page2!$1:$6</definedName>
  </definedNames>
  <calcPr calcId="124519"/>
</workbook>
</file>

<file path=xl/calcChain.xml><?xml version="1.0" encoding="utf-8"?>
<calcChain xmlns="http://schemas.openxmlformats.org/spreadsheetml/2006/main">
  <c r="Q64" i="9"/>
  <c r="Q63"/>
  <c r="Q62"/>
  <c r="Q61"/>
  <c r="Q60"/>
  <c r="Q59"/>
  <c r="Q58"/>
  <c r="Q57"/>
  <c r="Q56"/>
  <c r="Q55"/>
  <c r="Q54"/>
  <c r="Q53"/>
  <c r="Q52"/>
  <c r="Q51"/>
  <c r="Q49"/>
  <c r="Q48"/>
  <c r="Q46"/>
  <c r="Q45"/>
  <c r="Q44"/>
  <c r="Q43"/>
  <c r="Q42"/>
  <c r="Q41"/>
  <c r="Q40"/>
  <c r="Q39"/>
  <c r="Q38"/>
  <c r="Q37"/>
  <c r="Q36"/>
  <c r="Q35"/>
  <c r="Q34"/>
  <c r="Q32"/>
  <c r="Q31"/>
  <c r="Q30"/>
  <c r="Q29"/>
  <c r="Q28"/>
  <c r="Q27"/>
  <c r="Q26"/>
  <c r="Q25"/>
  <c r="Q24"/>
  <c r="Q23"/>
  <c r="Q22"/>
  <c r="Q21"/>
  <c r="Q20"/>
  <c r="Q19"/>
  <c r="Q18"/>
  <c r="Q16"/>
  <c r="Q15"/>
  <c r="Q14"/>
  <c r="Q13"/>
  <c r="Q12"/>
  <c r="Q11"/>
  <c r="Q10"/>
  <c r="Q8"/>
  <c r="Q65" s="1"/>
  <c r="P8"/>
  <c r="P65" s="1"/>
  <c r="O8"/>
  <c r="O65" s="1"/>
  <c r="N8"/>
  <c r="N65" s="1"/>
  <c r="M8"/>
  <c r="M65" s="1"/>
  <c r="L8"/>
  <c r="L65" s="1"/>
  <c r="T52" i="4"/>
  <c r="T51"/>
  <c r="T50"/>
  <c r="T49"/>
  <c r="T48"/>
  <c r="T47"/>
  <c r="T46"/>
  <c r="T45"/>
  <c r="T43"/>
  <c r="T42"/>
  <c r="T41"/>
  <c r="T40"/>
  <c r="T38"/>
  <c r="T37"/>
  <c r="T35"/>
  <c r="T34"/>
  <c r="T33"/>
  <c r="T32"/>
  <c r="T31"/>
  <c r="T30"/>
  <c r="T29"/>
  <c r="T27"/>
  <c r="T26"/>
  <c r="T25"/>
  <c r="T23"/>
  <c r="T22"/>
  <c r="T21"/>
  <c r="T20"/>
  <c r="T19"/>
  <c r="T18"/>
  <c r="T17"/>
  <c r="T16"/>
  <c r="T15"/>
  <c r="T14"/>
  <c r="T13"/>
  <c r="T12"/>
  <c r="T11"/>
  <c r="T10"/>
  <c r="O52"/>
  <c r="P52"/>
  <c r="N52"/>
  <c r="M52"/>
  <c r="L52"/>
</calcChain>
</file>

<file path=xl/sharedStrings.xml><?xml version="1.0" encoding="utf-8"?>
<sst xmlns="http://schemas.openxmlformats.org/spreadsheetml/2006/main" count="520" uniqueCount="222">
  <si>
    <t>ITEM</t>
  </si>
  <si>
    <t>VW/RM/LOX</t>
  </si>
  <si>
    <t>RICHMOND</t>
  </si>
  <si>
    <t xml:space="preserve"> </t>
  </si>
  <si>
    <t>UBUNTU</t>
  </si>
  <si>
    <t>HUT</t>
  </si>
  <si>
    <t>VW</t>
  </si>
  <si>
    <t>RM</t>
  </si>
  <si>
    <t>LOX</t>
  </si>
  <si>
    <t>LOXTON</t>
  </si>
  <si>
    <t>MER</t>
  </si>
  <si>
    <t>MERRIMEN</t>
  </si>
  <si>
    <t>HUTCHINSON</t>
  </si>
  <si>
    <t>LGTF</t>
  </si>
  <si>
    <t>LED</t>
  </si>
  <si>
    <t>VW/RM</t>
  </si>
  <si>
    <t xml:space="preserve">UBUNTU </t>
  </si>
  <si>
    <t>BKDM</t>
  </si>
  <si>
    <t>LOCAL ECONOMIC DEVELOPMENT FUND</t>
  </si>
  <si>
    <t>LOCAL GOVERNMENT TRANSITION FUND</t>
  </si>
  <si>
    <t xml:space="preserve">TELKOM </t>
  </si>
  <si>
    <t>ESKOM</t>
  </si>
  <si>
    <t>NER</t>
  </si>
  <si>
    <t>UBUNTU/DEAT</t>
  </si>
  <si>
    <t>PROJECT</t>
  </si>
  <si>
    <t>PROJECT DETAILS &amp; OBJECTIVES</t>
  </si>
  <si>
    <t xml:space="preserve">PLANNING ACTIVITIES </t>
  </si>
  <si>
    <t>INFRASTRUCTURE</t>
  </si>
  <si>
    <t>QTY</t>
  </si>
  <si>
    <t>LOCALITY</t>
  </si>
  <si>
    <t>TARGET GROUP</t>
  </si>
  <si>
    <t>DATE COMPLETE</t>
  </si>
  <si>
    <t>PERSON</t>
  </si>
  <si>
    <t>ACTION   DATE</t>
  </si>
  <si>
    <t>ESTIMATED COST</t>
  </si>
  <si>
    <t>PROJECT TOTAL</t>
  </si>
  <si>
    <t>SOURCE</t>
  </si>
  <si>
    <t>WATER SUPPLY</t>
  </si>
  <si>
    <t>RDP</t>
  </si>
  <si>
    <t>INSTALL WATERSOFTENERS</t>
  </si>
  <si>
    <t>REPLACE WATER NETWORK/METERS</t>
  </si>
  <si>
    <t>HOUSING &amp; SERVICES</t>
  </si>
  <si>
    <t>SURVEY OF SITES</t>
  </si>
  <si>
    <t>PUBLIC TRANSPORT PLAN</t>
  </si>
  <si>
    <t>TOWNS</t>
  </si>
  <si>
    <t>MIG</t>
  </si>
  <si>
    <t>SANITATION</t>
  </si>
  <si>
    <t>REPLACE BUCKETS SYSTEM</t>
  </si>
  <si>
    <t>UPGRADING OF SEWER PUMPSTATION</t>
  </si>
  <si>
    <t>STORMWATER DRAINAGE</t>
  </si>
  <si>
    <t>ELECTRICITY</t>
  </si>
  <si>
    <t>AREA LIGHTING AT TOWNS</t>
  </si>
  <si>
    <t>INSTALL PREPAID METERS/CONNETIONS</t>
  </si>
  <si>
    <t>STREETLIGHTING</t>
  </si>
  <si>
    <t>AGRICULTURAL</t>
  </si>
  <si>
    <t>EXTENSION TO CEMETRIES</t>
  </si>
  <si>
    <t>UPGRADING OF COMMUNITY HALLS</t>
  </si>
  <si>
    <t>INSTITUTIONAL</t>
  </si>
  <si>
    <t xml:space="preserve">TOTAL ESTIMATED COSTS OF ITEMS CARRIED FORWARD TO PAGE 2 </t>
  </si>
  <si>
    <t>PLANNING ACTIVITIES</t>
  </si>
  <si>
    <t>ITEM 1 : PROJECT PREPARATION</t>
  </si>
  <si>
    <t>1.1 COUNCIL DECISION</t>
  </si>
  <si>
    <t>1.2 FINALIZE PROJECT FORM</t>
  </si>
  <si>
    <t>1.3 FINALIZE QUANTITY</t>
  </si>
  <si>
    <t>1.4 FINALIZE FUNDING</t>
  </si>
  <si>
    <t>1.5 COMPILE BUSINESS PLAN</t>
  </si>
  <si>
    <t>1.6 INVOLVE ROLEPLAYERS</t>
  </si>
  <si>
    <t>1.7 APPOINT CONSULTANTS</t>
  </si>
  <si>
    <t>1.8 ENVIRONMENTAL STUDIES</t>
  </si>
  <si>
    <t>1.9 BRIEF COMMUNITY</t>
  </si>
  <si>
    <t>1.10 APPROVALS</t>
  </si>
  <si>
    <t>ITEM 2 : PROJECT PLANNING</t>
  </si>
  <si>
    <t>2.1 PROJECT PLANNING</t>
  </si>
  <si>
    <t>2.2 ESTIMATED PROJECT COSTS</t>
  </si>
  <si>
    <t>2.3 DETAIL DESIGNS &amp; TOR</t>
  </si>
  <si>
    <t>2.4 TENDER DOCUMENTATION</t>
  </si>
  <si>
    <t>2.5 COUNCIL APPROVAL</t>
  </si>
  <si>
    <t>2.6 BIDDING PROCESS</t>
  </si>
  <si>
    <t>2.7 AWARDING OF PROJECT</t>
  </si>
  <si>
    <t>2.8 FINALIZE PROJECT COSTS</t>
  </si>
  <si>
    <t>2.9 APPROVAL OF IMPLIMENTATION</t>
  </si>
  <si>
    <t xml:space="preserve">      OF PROJECT</t>
  </si>
  <si>
    <t>VICTORIA-WEST</t>
  </si>
  <si>
    <t>DPLG</t>
  </si>
  <si>
    <t>TELKOM SOUTH AFRICA</t>
  </si>
  <si>
    <t>BO-KAROO DISTRICTS MUNICIPALITY</t>
  </si>
  <si>
    <t>TRANSPORT</t>
  </si>
  <si>
    <t>ELECTRICITY SUPPLY COMMISSION</t>
  </si>
  <si>
    <t>UBUNTU MUNICIPALITY</t>
  </si>
  <si>
    <t>DBSA</t>
  </si>
  <si>
    <t>NATIONAL ELECTRICITY REGULATOR</t>
  </si>
  <si>
    <t xml:space="preserve">MIG </t>
  </si>
  <si>
    <t>MUNICIPAL INFRASTRUCTURE GRANT</t>
  </si>
  <si>
    <t>UBUNTU/DBSA</t>
  </si>
  <si>
    <t>DESCRIPTON</t>
  </si>
  <si>
    <t>No</t>
  </si>
  <si>
    <t>DEVELOPMENT FRAMEWORK</t>
  </si>
  <si>
    <t>TOURISM &amp; BUSINESS</t>
  </si>
  <si>
    <t>RESEARCH STEAM SAFARI</t>
  </si>
  <si>
    <t>UPGRADING OF MUSEUM</t>
  </si>
  <si>
    <t>HIKING TRAILS</t>
  </si>
  <si>
    <t>FLEE MARKET</t>
  </si>
  <si>
    <t xml:space="preserve">LAND FOR SMALL FARMERS </t>
  </si>
  <si>
    <t>TOILET PAPER MANUFACTURING</t>
  </si>
  <si>
    <t>LOTTO</t>
  </si>
  <si>
    <t>SMIFF</t>
  </si>
  <si>
    <t xml:space="preserve">BOREHOLE DEVELOPMENT </t>
  </si>
  <si>
    <t>ITEM  COMPLETED / IN PROGRESS</t>
  </si>
  <si>
    <t>HUT/MER</t>
  </si>
  <si>
    <t>15KM</t>
  </si>
  <si>
    <t>V/WES/RM</t>
  </si>
  <si>
    <t>10KM</t>
  </si>
  <si>
    <t>WEIGHING BRIDGE</t>
  </si>
  <si>
    <t>SPEED CAMERA, ROAD SIGNS, ROAD MARKS</t>
  </si>
  <si>
    <t>VM</t>
  </si>
  <si>
    <t>SHOE FACTORY</t>
  </si>
  <si>
    <t>ESTABLISHMENT OF TOURIST ROUTES</t>
  </si>
  <si>
    <t>LOXTON CONSERVANCY PROJECT</t>
  </si>
  <si>
    <t>COMMUNITY SERVICES</t>
  </si>
  <si>
    <t>UPGRADING OF HIGH VOLTAGE LINE</t>
  </si>
  <si>
    <t>UPGRADING OF TELLEMETRY SYSTEM</t>
  </si>
  <si>
    <t>WOOL SPINNING  INDUSTRY</t>
  </si>
  <si>
    <t>TRAFFIC DEPT FOR DRIVERS LICENCES</t>
  </si>
  <si>
    <t xml:space="preserve">INVESTIGATE THE ECONOMIC DEVELOPMENT POTENTIAL </t>
  </si>
  <si>
    <t>2011/2012</t>
  </si>
  <si>
    <t>TRAINING AND CAPACITY BUILDING OF COMMUNITIES</t>
  </si>
  <si>
    <t>UPGRADING OF SPORTS FACILITIES</t>
  </si>
  <si>
    <t>RECTIFICATION OF OLD SCHEME HOUSES</t>
  </si>
  <si>
    <t>PURCHASE WATERMETERS</t>
  </si>
  <si>
    <t>PURCHASE OF CHAIRS &amp; TABLES FOR COMMUNITY HALLS</t>
  </si>
  <si>
    <t>ENVIRONMENTAL MANAGEMENT PLAN</t>
  </si>
  <si>
    <t>PURCHASE OFFICE FURNITURE &amp; EQUIPMENT</t>
  </si>
  <si>
    <t>PURCHASE OF MECHANICAL EQUIPMENT</t>
  </si>
  <si>
    <t>PURCHASE OF ELECTRICAL EQUIPMENT</t>
  </si>
  <si>
    <t>PURCHASE OF EQUIPMENT FOR COMMUNITY HALLS</t>
  </si>
  <si>
    <t>COMPUTERS FOR OFFICES</t>
  </si>
  <si>
    <t>PURCHASE OF AIRCONDITIONERS &amp; TELEVISION SENDERS</t>
  </si>
  <si>
    <t>LX</t>
  </si>
  <si>
    <t>VW/RM/LX</t>
  </si>
  <si>
    <t>ABBREVIATIONS OF FUNDERS</t>
  </si>
  <si>
    <t>DWAE</t>
  </si>
  <si>
    <t>DEVELOPMENT BANK OF SA</t>
  </si>
  <si>
    <t>SHORT TERM : &lt; 2 YEARS</t>
  </si>
  <si>
    <t>MEDIUM TERM : 2 TO 5 YEARS</t>
  </si>
  <si>
    <t>LONG TERM : &gt; 5 YEARS</t>
  </si>
  <si>
    <t>DETERM.</t>
  </si>
  <si>
    <t>V/WEST</t>
  </si>
  <si>
    <t>GRAND TOTALS</t>
  </si>
  <si>
    <t>UBUNTU MUNICIPALITY : INTEGRATED DEVELOPMENT PROJECTS</t>
  </si>
  <si>
    <t>TRANSPORT, ACCESS ROADS &amp; STREETS</t>
  </si>
  <si>
    <t>HOUSING (ALL CATEGORIES)</t>
  </si>
  <si>
    <t>INTERNAL SERVICE UPGRADING (DUST BINS)</t>
  </si>
  <si>
    <t>ABBREVIATIONS OF TOWNS</t>
  </si>
  <si>
    <t>DEPT OF WATER &amp; ENVIRONMENTAL AFFAIRS</t>
  </si>
  <si>
    <t>UPGRADING OF INFRASTRUCTURE (COMMONAGE)</t>
  </si>
  <si>
    <t>UPGRADING &amp; ESTABLISHING OF CEMETRIES</t>
  </si>
  <si>
    <t>2.10 OTHER DETAILS ACTIONS</t>
  </si>
  <si>
    <t>DEPT OF PROVINCIAL &amp; LOCAL GOVERNMENT</t>
  </si>
  <si>
    <t>DEPT OF TRANSPORT, ROADS &amp; PUBLIC WORKS</t>
  </si>
  <si>
    <t>ERECTING A WASTE MANAGEMENT RECYCLING PROJECT</t>
  </si>
  <si>
    <t>ERECTING  A PARKS AND ACCOMMODATIONS PROJECT</t>
  </si>
  <si>
    <t>PLAYGROUNDS &amp; PARKS</t>
  </si>
  <si>
    <t>STD</t>
  </si>
  <si>
    <t>TERM</t>
  </si>
  <si>
    <t>DWAE/MIG</t>
  </si>
  <si>
    <t>MIG/DWAE</t>
  </si>
  <si>
    <t>BULK METER (AREA METERS)</t>
  </si>
  <si>
    <t>GAS CHLORINATION</t>
  </si>
  <si>
    <t>REPLACE WATER NETWORK (ASBESTOS PIPES)</t>
  </si>
  <si>
    <t>SERVICE OF ERVEN</t>
  </si>
  <si>
    <t>DEPT TRANSP.</t>
  </si>
  <si>
    <t>ACCESS ROADS &amp; STREETS</t>
  </si>
  <si>
    <t>UPGRADING OXIDATION PONDS (AIRATO)</t>
  </si>
  <si>
    <t>NEW PUMPSTATION</t>
  </si>
  <si>
    <t>SEWER NETWORK</t>
  </si>
  <si>
    <t>DEVELOP A SOLID WASTE SITE FOR V/WEST</t>
  </si>
  <si>
    <t>LOX/RM</t>
  </si>
  <si>
    <t>UPGRADING OF SOLID WASTE (F/STUDY?)</t>
  </si>
  <si>
    <t>VW/RM/HUT</t>
  </si>
  <si>
    <t>PREPAID METERS/NETWORK ALL TOWNS</t>
  </si>
  <si>
    <t xml:space="preserve">SOLAR GEYSERS </t>
  </si>
  <si>
    <t>ACQUIRING OF LAND (COMMONAGE)</t>
  </si>
  <si>
    <t>LAND CARE PROGRAMME (COMMONAGE)</t>
  </si>
  <si>
    <t>ALL TOWNS</t>
  </si>
  <si>
    <t>CASP PROJECT</t>
  </si>
  <si>
    <t>UPGRADING OF MUNICIPAL OFFICES</t>
  </si>
  <si>
    <t>TABLES,CHAIRS &amp; CROCKERY FOR HALLS</t>
  </si>
  <si>
    <t>RADIO STATION EQUIPMENT</t>
  </si>
  <si>
    <t>UPGRADING OF MUNICIPAL BUILDINGS</t>
  </si>
  <si>
    <t>PURCHASE OF FIRE FIGHTING EQUIPMENT</t>
  </si>
  <si>
    <t>LAND USE MAPS</t>
  </si>
  <si>
    <t>BRANDING OF MUNICIPALITY</t>
  </si>
  <si>
    <t>SCHANSKRAAL SPORT ESTATE DEVELOPMENT</t>
  </si>
  <si>
    <t>PRIVATE</t>
  </si>
  <si>
    <t xml:space="preserve">ENERGY: WIND-FARMING </t>
  </si>
  <si>
    <t>TOTAL ESTIMATED COSTS C/F FROM PAGE 1</t>
  </si>
  <si>
    <t>2012/2013</t>
  </si>
  <si>
    <t>2013/2014</t>
  </si>
  <si>
    <t>2014/2015</t>
  </si>
  <si>
    <t>2015/2016</t>
  </si>
  <si>
    <t>PROJECT DETAILS AND OBJECTIVES</t>
  </si>
  <si>
    <t>DEVELOPING OF A LED STRATEGY</t>
  </si>
  <si>
    <t>ANNEXURE D</t>
  </si>
  <si>
    <t>UPDATED: 25/03/2011</t>
  </si>
  <si>
    <t>ZINGANGE</t>
  </si>
  <si>
    <t xml:space="preserve">VW 2.5 KM LOX 1 KM </t>
  </si>
  <si>
    <t>JUL 2011</t>
  </si>
  <si>
    <t>VW/LOX</t>
  </si>
  <si>
    <t>JUL2011</t>
  </si>
  <si>
    <t>COMMONAGE LAND FOR SMALL FARMERS</t>
  </si>
  <si>
    <t>MULTI PURPOSE SPORTS CENTRE</t>
  </si>
  <si>
    <t>COMMUNITY RADIO STATION</t>
  </si>
  <si>
    <t>SPEED HUMPS ON TARRED ROADS</t>
  </si>
  <si>
    <t>TRAFFIC SIGNS IN STREETS (FOR SAFETY)</t>
  </si>
  <si>
    <t>CLEANING OF RIVER BED</t>
  </si>
  <si>
    <t>DEVELOP CRICKET AND  NETBALL FIELDS</t>
  </si>
  <si>
    <t>LIGHTING AT CURRENT SPORTS GROUNDS</t>
  </si>
  <si>
    <t>TOWN PLANNING (ERVEN IN PLACE OF CRECHE)</t>
  </si>
  <si>
    <t>TOWN PLANNING (GRAVEYARD)</t>
  </si>
  <si>
    <t>UPGRADING OF OXIDATION DAMS</t>
  </si>
  <si>
    <t>EXTERNAL DRAINAGE (PHASE 1)</t>
  </si>
  <si>
    <t>INTERNAL DRAINAGE (PHASE 2)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</si>
</sst>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sz val="8"/>
      <name val="Arial"/>
      <family val="2"/>
    </font>
    <font>
      <b/>
      <sz val="10"/>
      <color theme="1"/>
      <name val="Courier New"/>
      <family val="3"/>
    </font>
    <font>
      <sz val="10"/>
      <color theme="1"/>
      <name val="Courier New"/>
      <family val="3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Courier New"/>
      <family val="3"/>
    </font>
    <font>
      <b/>
      <sz val="9"/>
      <color theme="1"/>
      <name val="Courier New"/>
      <family val="3"/>
    </font>
    <font>
      <sz val="9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3" fillId="0" borderId="5" xfId="0" applyFont="1" applyFill="1" applyBorder="1" applyAlignment="1">
      <alignment horizontal="left"/>
    </xf>
    <xf numFmtId="49" fontId="3" fillId="0" borderId="5" xfId="0" applyNumberFormat="1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3" fontId="3" fillId="0" borderId="5" xfId="0" applyNumberFormat="1" applyFont="1" applyFill="1" applyBorder="1" applyAlignment="1">
      <alignment horizontal="left"/>
    </xf>
    <xf numFmtId="0" fontId="2" fillId="0" borderId="0" xfId="0" applyFont="1" applyFill="1"/>
    <xf numFmtId="0" fontId="4" fillId="0" borderId="0" xfId="0" applyFont="1" applyFill="1"/>
    <xf numFmtId="0" fontId="3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3" fillId="0" borderId="5" xfId="0" applyFont="1" applyFill="1" applyBorder="1"/>
    <xf numFmtId="49" fontId="3" fillId="0" borderId="5" xfId="0" applyNumberFormat="1" applyFont="1" applyFill="1" applyBorder="1" applyAlignment="1">
      <alignment horizontal="center"/>
    </xf>
    <xf numFmtId="3" fontId="3" fillId="0" borderId="5" xfId="0" applyNumberFormat="1" applyFont="1" applyFill="1" applyBorder="1"/>
    <xf numFmtId="3" fontId="2" fillId="0" borderId="20" xfId="0" applyNumberFormat="1" applyFont="1" applyFill="1" applyBorder="1"/>
    <xf numFmtId="3" fontId="2" fillId="0" borderId="23" xfId="0" applyNumberFormat="1" applyFont="1" applyFill="1" applyBorder="1"/>
    <xf numFmtId="0" fontId="4" fillId="0" borderId="0" xfId="0" applyFont="1" applyFill="1" applyBorder="1"/>
    <xf numFmtId="0" fontId="3" fillId="0" borderId="23" xfId="0" applyFont="1" applyFill="1" applyBorder="1"/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shrinkToFit="1"/>
    </xf>
    <xf numFmtId="0" fontId="2" fillId="0" borderId="31" xfId="0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29" xfId="0" applyFont="1" applyFill="1" applyBorder="1" applyAlignment="1">
      <alignment horizontal="left"/>
    </xf>
    <xf numFmtId="0" fontId="2" fillId="0" borderId="26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0" fontId="3" fillId="0" borderId="5" xfId="0" applyFont="1" applyFill="1" applyBorder="1" applyAlignment="1">
      <alignment vertical="center"/>
    </xf>
    <xf numFmtId="0" fontId="2" fillId="0" borderId="3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justify" wrapText="1"/>
    </xf>
    <xf numFmtId="0" fontId="2" fillId="0" borderId="29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/>
    </xf>
    <xf numFmtId="0" fontId="2" fillId="0" borderId="28" xfId="0" applyFont="1" applyFill="1" applyBorder="1" applyAlignment="1"/>
    <xf numFmtId="0" fontId="2" fillId="0" borderId="25" xfId="0" applyFont="1" applyFill="1" applyBorder="1" applyAlignment="1">
      <alignment horizontal="left" vertical="center"/>
    </xf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3" xfId="0" applyFont="1" applyFill="1" applyBorder="1" applyAlignment="1"/>
    <xf numFmtId="0" fontId="4" fillId="0" borderId="7" xfId="0" applyFont="1" applyFill="1" applyBorder="1" applyAlignment="1"/>
    <xf numFmtId="0" fontId="4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26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left" vertical="center"/>
    </xf>
    <xf numFmtId="0" fontId="4" fillId="0" borderId="12" xfId="0" applyFont="1" applyFill="1" applyBorder="1" applyAlignment="1"/>
    <xf numFmtId="0" fontId="4" fillId="0" borderId="27" xfId="0" applyFont="1" applyFill="1" applyBorder="1" applyAlignment="1"/>
    <xf numFmtId="0" fontId="2" fillId="0" borderId="1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left"/>
    </xf>
    <xf numFmtId="0" fontId="2" fillId="0" borderId="25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25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left"/>
    </xf>
    <xf numFmtId="0" fontId="2" fillId="0" borderId="30" xfId="0" applyFont="1" applyFill="1" applyBorder="1" applyAlignment="1">
      <alignment horizontal="left"/>
    </xf>
    <xf numFmtId="0" fontId="3" fillId="0" borderId="30" xfId="0" applyFont="1" applyFill="1" applyBorder="1" applyAlignment="1">
      <alignment horizontal="left"/>
    </xf>
    <xf numFmtId="49" fontId="3" fillId="0" borderId="30" xfId="0" applyNumberFormat="1" applyFont="1" applyFill="1" applyBorder="1" applyAlignment="1">
      <alignment horizontal="left"/>
    </xf>
    <xf numFmtId="3" fontId="3" fillId="0" borderId="30" xfId="0" applyNumberFormat="1" applyFont="1" applyFill="1" applyBorder="1"/>
    <xf numFmtId="0" fontId="2" fillId="0" borderId="4" xfId="0" applyFont="1" applyFill="1" applyBorder="1" applyAlignment="1">
      <alignment horizontal="left"/>
    </xf>
    <xf numFmtId="0" fontId="3" fillId="0" borderId="34" xfId="0" applyFont="1" applyFill="1" applyBorder="1" applyAlignment="1">
      <alignment horizontal="left"/>
    </xf>
    <xf numFmtId="0" fontId="4" fillId="0" borderId="0" xfId="0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8" fillId="0" borderId="0" xfId="0" applyFont="1" applyFill="1" applyAlignment="1">
      <alignment horizontal="right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justify"/>
    </xf>
    <xf numFmtId="3" fontId="3" fillId="0" borderId="0" xfId="0" applyNumberFormat="1" applyFont="1" applyFill="1" applyBorder="1" applyAlignment="1"/>
    <xf numFmtId="3" fontId="2" fillId="0" borderId="0" xfId="0" applyNumberFormat="1" applyFont="1" applyFill="1" applyBorder="1" applyAlignment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justify" wrapText="1"/>
    </xf>
    <xf numFmtId="0" fontId="2" fillId="0" borderId="23" xfId="0" applyFont="1" applyFill="1" applyBorder="1" applyAlignment="1">
      <alignment horizontal="center" vertical="justify" wrapText="1"/>
    </xf>
    <xf numFmtId="0" fontId="2" fillId="0" borderId="8" xfId="0" applyFont="1" applyFill="1" applyBorder="1" applyAlignment="1">
      <alignment horizontal="center" vertical="justify" wrapText="1"/>
    </xf>
    <xf numFmtId="0" fontId="2" fillId="0" borderId="3" xfId="0" applyFont="1" applyFill="1" applyBorder="1" applyAlignment="1">
      <alignment vertical="center"/>
    </xf>
    <xf numFmtId="0" fontId="2" fillId="0" borderId="11" xfId="0" applyNumberFormat="1" applyFont="1" applyFill="1" applyBorder="1"/>
    <xf numFmtId="0" fontId="2" fillId="0" borderId="33" xfId="0" applyNumberFormat="1" applyFont="1" applyFill="1" applyBorder="1"/>
    <xf numFmtId="0" fontId="2" fillId="0" borderId="2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0" fontId="2" fillId="0" borderId="22" xfId="0" applyNumberFormat="1" applyFont="1" applyFill="1" applyBorder="1" applyAlignment="1">
      <alignment horizontal="center"/>
    </xf>
    <xf numFmtId="0" fontId="2" fillId="0" borderId="8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2" fillId="0" borderId="14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horizontal="right"/>
    </xf>
    <xf numFmtId="3" fontId="2" fillId="0" borderId="10" xfId="0" applyNumberFormat="1" applyFont="1" applyFill="1" applyBorder="1" applyAlignment="1">
      <alignment horizontal="right"/>
    </xf>
    <xf numFmtId="3" fontId="2" fillId="0" borderId="8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16" xfId="0" applyFont="1" applyFill="1" applyBorder="1" applyAlignment="1"/>
    <xf numFmtId="0" fontId="2" fillId="0" borderId="20" xfId="0" applyFont="1" applyFill="1" applyBorder="1" applyAlignment="1">
      <alignment horizontal="left" vertical="justify" wrapText="1"/>
    </xf>
    <xf numFmtId="0" fontId="2" fillId="0" borderId="39" xfId="0" applyFont="1" applyFill="1" applyBorder="1" applyAlignment="1">
      <alignment horizontal="left" vertical="justify" wrapText="1"/>
    </xf>
    <xf numFmtId="0" fontId="2" fillId="0" borderId="6" xfId="0" applyFont="1" applyFill="1" applyBorder="1" applyAlignment="1">
      <alignment horizontal="left" vertical="justify" wrapText="1"/>
    </xf>
    <xf numFmtId="0" fontId="2" fillId="0" borderId="23" xfId="0" applyFont="1" applyFill="1" applyBorder="1" applyAlignment="1">
      <alignment horizontal="left" vertical="justify" wrapText="1"/>
    </xf>
    <xf numFmtId="0" fontId="3" fillId="0" borderId="5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wrapText="1"/>
    </xf>
    <xf numFmtId="0" fontId="3" fillId="0" borderId="5" xfId="0" applyFont="1" applyFill="1" applyBorder="1" applyAlignment="1">
      <alignment wrapText="1"/>
    </xf>
    <xf numFmtId="0" fontId="3" fillId="0" borderId="5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wrapText="1"/>
    </xf>
    <xf numFmtId="0" fontId="4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/>
    </xf>
    <xf numFmtId="49" fontId="3" fillId="0" borderId="5" xfId="0" applyNumberFormat="1" applyFont="1" applyFill="1" applyBorder="1" applyAlignment="1">
      <alignment horizontal="left" vertical="center"/>
    </xf>
    <xf numFmtId="3" fontId="3" fillId="0" borderId="5" xfId="0" applyNumberFormat="1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wrapText="1"/>
    </xf>
    <xf numFmtId="0" fontId="3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center"/>
    </xf>
    <xf numFmtId="0" fontId="0" fillId="0" borderId="0" xfId="0" applyBorder="1"/>
    <xf numFmtId="0" fontId="2" fillId="0" borderId="30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2" fillId="0" borderId="30" xfId="0" applyNumberFormat="1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30" xfId="0" applyNumberFormat="1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3" xfId="0" applyFont="1" applyFill="1" applyBorder="1" applyAlignment="1"/>
    <xf numFmtId="0" fontId="4" fillId="0" borderId="7" xfId="0" applyFont="1" applyFill="1" applyBorder="1" applyAlignment="1"/>
    <xf numFmtId="0" fontId="4" fillId="0" borderId="8" xfId="0" applyFont="1" applyFill="1" applyBorder="1" applyAlignment="1"/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9" fillId="0" borderId="3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left"/>
    </xf>
    <xf numFmtId="0" fontId="2" fillId="0" borderId="28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horizontal="left"/>
    </xf>
    <xf numFmtId="0" fontId="2" fillId="0" borderId="29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/>
    </xf>
    <xf numFmtId="0" fontId="4" fillId="0" borderId="25" xfId="0" applyFont="1" applyFill="1" applyBorder="1" applyAlignment="1">
      <alignment horizontal="left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left" vertical="center"/>
    </xf>
    <xf numFmtId="3" fontId="4" fillId="0" borderId="0" xfId="0" applyNumberFormat="1" applyFont="1" applyFill="1"/>
    <xf numFmtId="3" fontId="2" fillId="0" borderId="11" xfId="0" applyNumberFormat="1" applyFont="1" applyFill="1" applyBorder="1"/>
    <xf numFmtId="3" fontId="2" fillId="0" borderId="15" xfId="0" applyNumberFormat="1" applyFont="1" applyFill="1" applyBorder="1"/>
    <xf numFmtId="3" fontId="2" fillId="0" borderId="4" xfId="0" applyNumberFormat="1" applyFont="1" applyFill="1" applyBorder="1"/>
    <xf numFmtId="3" fontId="2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left"/>
    </xf>
    <xf numFmtId="0" fontId="2" fillId="0" borderId="10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3" fontId="3" fillId="0" borderId="2" xfId="0" applyNumberFormat="1" applyFont="1" applyFill="1" applyBorder="1" applyAlignment="1">
      <alignment horizontal="right"/>
    </xf>
    <xf numFmtId="3" fontId="3" fillId="0" borderId="10" xfId="0" applyNumberFormat="1" applyFont="1" applyFill="1" applyBorder="1" applyAlignment="1">
      <alignment horizontal="right"/>
    </xf>
    <xf numFmtId="3" fontId="2" fillId="0" borderId="30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3" fillId="0" borderId="30" xfId="0" applyNumberFormat="1" applyFont="1" applyFill="1" applyBorder="1" applyAlignment="1">
      <alignment horizontal="right"/>
    </xf>
    <xf numFmtId="3" fontId="2" fillId="0" borderId="23" xfId="0" applyNumberFormat="1" applyFont="1" applyFill="1" applyBorder="1" applyAlignment="1">
      <alignment horizontal="right"/>
    </xf>
    <xf numFmtId="3" fontId="2" fillId="0" borderId="3" xfId="0" applyNumberFormat="1" applyFont="1" applyFill="1" applyBorder="1" applyAlignment="1">
      <alignment horizontal="right"/>
    </xf>
    <xf numFmtId="3" fontId="3" fillId="0" borderId="14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2" fillId="0" borderId="13" xfId="0" applyNumberFormat="1" applyFont="1" applyFill="1" applyBorder="1" applyAlignment="1">
      <alignment horizontal="right"/>
    </xf>
    <xf numFmtId="3" fontId="2" fillId="0" borderId="18" xfId="0" applyNumberFormat="1" applyFont="1" applyFill="1" applyBorder="1" applyAlignment="1">
      <alignment horizontal="right"/>
    </xf>
    <xf numFmtId="3" fontId="2" fillId="0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7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53</xdr:row>
      <xdr:rowOff>114300</xdr:rowOff>
    </xdr:from>
    <xdr:to>
      <xdr:col>11</xdr:col>
      <xdr:colOff>0</xdr:colOff>
      <xdr:row>53</xdr:row>
      <xdr:rowOff>114300</xdr:rowOff>
    </xdr:to>
    <xdr:sp macro="" textlink="">
      <xdr:nvSpPr>
        <xdr:cNvPr id="1041" name="Line 4"/>
        <xdr:cNvSpPr>
          <a:spLocks noChangeShapeType="1"/>
        </xdr:cNvSpPr>
      </xdr:nvSpPr>
      <xdr:spPr bwMode="auto">
        <a:xfrm>
          <a:off x="9991725" y="887730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66</xdr:row>
      <xdr:rowOff>114300</xdr:rowOff>
    </xdr:from>
    <xdr:to>
      <xdr:col>10</xdr:col>
      <xdr:colOff>0</xdr:colOff>
      <xdr:row>66</xdr:row>
      <xdr:rowOff>114300</xdr:rowOff>
    </xdr:to>
    <xdr:sp macro="" textlink="">
      <xdr:nvSpPr>
        <xdr:cNvPr id="2088" name="Line 4"/>
        <xdr:cNvSpPr>
          <a:spLocks noChangeShapeType="1"/>
        </xdr:cNvSpPr>
      </xdr:nvSpPr>
      <xdr:spPr bwMode="auto">
        <a:xfrm>
          <a:off x="9982200" y="1002030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37</xdr:row>
      <xdr:rowOff>114300</xdr:rowOff>
    </xdr:from>
    <xdr:to>
      <xdr:col>5</xdr:col>
      <xdr:colOff>0</xdr:colOff>
      <xdr:row>37</xdr:row>
      <xdr:rowOff>114300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0182225" y="1135380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97FF"/>
  </sheetPr>
  <dimension ref="A1:AD76"/>
  <sheetViews>
    <sheetView view="pageBreakPreview" topLeftCell="A31" zoomScale="60" workbookViewId="0">
      <selection activeCell="E59" sqref="E59:H59"/>
    </sheetView>
  </sheetViews>
  <sheetFormatPr defaultRowHeight="12.75"/>
  <cols>
    <col min="1" max="1" width="5.7109375" style="6" customWidth="1"/>
    <col min="2" max="2" width="48" style="6" customWidth="1"/>
    <col min="3" max="3" width="8.140625" style="6" customWidth="1"/>
    <col min="4" max="5" width="10.42578125" style="6" customWidth="1"/>
    <col min="6" max="6" width="13.85546875" style="6" customWidth="1"/>
    <col min="7" max="7" width="11.42578125" style="6" customWidth="1"/>
    <col min="8" max="8" width="14" style="6" customWidth="1"/>
    <col min="9" max="9" width="12.28515625" style="6" customWidth="1"/>
    <col min="10" max="10" width="12.140625" style="112" customWidth="1"/>
    <col min="11" max="11" width="11.28515625" style="6" customWidth="1"/>
    <col min="12" max="12" width="13" style="6" customWidth="1"/>
    <col min="13" max="13" width="16.85546875" style="6" customWidth="1"/>
    <col min="14" max="14" width="17" style="6" customWidth="1"/>
    <col min="15" max="15" width="16.5703125" style="6" customWidth="1"/>
    <col min="16" max="16" width="17.5703125" style="6" customWidth="1"/>
    <col min="17" max="17" width="0.42578125" style="6" hidden="1" customWidth="1"/>
    <col min="18" max="18" width="14" style="6" hidden="1" customWidth="1"/>
    <col min="19" max="19" width="13.5703125" style="6" hidden="1" customWidth="1"/>
    <col min="20" max="20" width="17.140625" style="6" customWidth="1"/>
    <col min="21" max="21" width="19.28515625" style="6" customWidth="1"/>
    <col min="22" max="22" width="13.42578125" style="6" customWidth="1"/>
    <col min="23" max="23" width="14.7109375" style="6" customWidth="1"/>
    <col min="24" max="24" width="16" style="6" customWidth="1"/>
    <col min="25" max="25" width="18.85546875" style="6" customWidth="1"/>
    <col min="26" max="16384" width="9.140625" style="6"/>
  </cols>
  <sheetData>
    <row r="1" spans="1:30" ht="15" customHeight="1">
      <c r="A1" s="134" t="s">
        <v>148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4"/>
      <c r="T1" s="153" t="s">
        <v>202</v>
      </c>
      <c r="U1" s="154"/>
      <c r="V1" s="72"/>
      <c r="W1" s="72"/>
      <c r="X1" s="14"/>
      <c r="Z1" s="5"/>
      <c r="AA1" s="5"/>
      <c r="AB1" s="5"/>
      <c r="AC1" s="5"/>
      <c r="AD1" s="5"/>
    </row>
    <row r="2" spans="1:30" ht="15" customHeight="1" thickBot="1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7"/>
      <c r="T2" s="150"/>
      <c r="U2" s="151"/>
      <c r="V2" s="72"/>
      <c r="W2" s="72"/>
      <c r="X2" s="14"/>
      <c r="Z2" s="5"/>
      <c r="AA2" s="5"/>
      <c r="AB2" s="5"/>
      <c r="AC2" s="5"/>
      <c r="AD2" s="5"/>
    </row>
    <row r="3" spans="1:30" ht="15" customHeight="1">
      <c r="A3" s="72"/>
      <c r="B3" s="46"/>
      <c r="C3" s="46"/>
      <c r="D3" s="46"/>
      <c r="E3" s="46"/>
      <c r="F3" s="46"/>
      <c r="G3" s="46"/>
      <c r="H3" s="46"/>
      <c r="I3" s="46"/>
      <c r="J3" s="107"/>
      <c r="K3" s="46"/>
      <c r="L3" s="46"/>
      <c r="M3" s="46"/>
      <c r="N3" s="46"/>
      <c r="O3" s="46"/>
      <c r="P3" s="46"/>
      <c r="Q3" s="46"/>
      <c r="R3" s="46"/>
      <c r="S3" s="46"/>
      <c r="T3" s="148" t="s">
        <v>203</v>
      </c>
      <c r="U3" s="149"/>
      <c r="V3" s="89"/>
      <c r="W3" s="90"/>
      <c r="X3" s="14"/>
      <c r="Z3" s="5"/>
      <c r="AA3" s="5"/>
      <c r="AB3" s="5"/>
      <c r="AC3" s="5"/>
      <c r="AD3" s="5"/>
    </row>
    <row r="4" spans="1:30" ht="15" customHeight="1" thickBot="1">
      <c r="A4" s="46"/>
      <c r="B4" s="46"/>
      <c r="C4" s="46"/>
      <c r="D4" s="46"/>
      <c r="E4" s="46"/>
      <c r="F4" s="46"/>
      <c r="G4" s="46"/>
      <c r="H4" s="46"/>
      <c r="I4" s="46"/>
      <c r="J4" s="107"/>
      <c r="K4" s="46"/>
      <c r="L4" s="46"/>
      <c r="M4" s="46"/>
      <c r="N4" s="46"/>
      <c r="O4" s="46"/>
      <c r="P4" s="46"/>
      <c r="Q4" s="46"/>
      <c r="R4" s="46"/>
      <c r="S4" s="46"/>
      <c r="T4" s="150"/>
      <c r="U4" s="151"/>
      <c r="V4" s="89"/>
      <c r="W4" s="90"/>
      <c r="X4" s="14"/>
      <c r="Z4" s="5"/>
      <c r="AA4" s="5"/>
      <c r="AB4" s="5"/>
      <c r="AC4" s="5"/>
      <c r="AD4" s="5"/>
    </row>
    <row r="5" spans="1:30" ht="15" customHeight="1" thickBot="1">
      <c r="A5" s="158" t="s">
        <v>24</v>
      </c>
      <c r="B5" s="159"/>
      <c r="C5" s="60"/>
      <c r="D5" s="152" t="s">
        <v>200</v>
      </c>
      <c r="E5" s="155"/>
      <c r="F5" s="156"/>
      <c r="G5" s="156"/>
      <c r="H5" s="157"/>
      <c r="I5" s="152" t="s">
        <v>26</v>
      </c>
      <c r="J5" s="152"/>
      <c r="K5" s="131"/>
      <c r="L5" s="134" t="s">
        <v>34</v>
      </c>
      <c r="M5" s="131"/>
      <c r="N5" s="131"/>
      <c r="O5" s="131"/>
      <c r="P5" s="127"/>
      <c r="Q5" s="72"/>
      <c r="R5" s="78"/>
      <c r="S5" s="78"/>
      <c r="T5" s="137" t="s">
        <v>35</v>
      </c>
      <c r="U5" s="140" t="s">
        <v>36</v>
      </c>
      <c r="V5" s="78"/>
      <c r="W5" s="78"/>
      <c r="X5" s="14"/>
      <c r="Z5" s="5"/>
      <c r="AA5" s="5"/>
      <c r="AB5" s="5"/>
      <c r="AC5" s="5"/>
      <c r="AD5" s="5"/>
    </row>
    <row r="6" spans="1:30" ht="15" customHeight="1" thickBot="1">
      <c r="A6" s="122" t="s">
        <v>95</v>
      </c>
      <c r="B6" s="127" t="s">
        <v>94</v>
      </c>
      <c r="C6" s="133" t="s">
        <v>163</v>
      </c>
      <c r="D6" s="122" t="s">
        <v>28</v>
      </c>
      <c r="E6" s="131" t="s">
        <v>162</v>
      </c>
      <c r="F6" s="122" t="s">
        <v>29</v>
      </c>
      <c r="G6" s="160" t="s">
        <v>30</v>
      </c>
      <c r="H6" s="124" t="s">
        <v>31</v>
      </c>
      <c r="I6" s="124" t="s">
        <v>32</v>
      </c>
      <c r="J6" s="124" t="s">
        <v>0</v>
      </c>
      <c r="K6" s="162" t="s">
        <v>33</v>
      </c>
      <c r="L6" s="135"/>
      <c r="M6" s="130"/>
      <c r="N6" s="130"/>
      <c r="O6" s="130"/>
      <c r="P6" s="128"/>
      <c r="Q6" s="79"/>
      <c r="R6" s="79"/>
      <c r="S6" s="79"/>
      <c r="T6" s="138"/>
      <c r="U6" s="141"/>
      <c r="V6" s="73"/>
      <c r="W6" s="73"/>
      <c r="X6" s="14"/>
      <c r="Z6" s="5"/>
      <c r="AA6" s="5"/>
      <c r="AB6" s="5"/>
      <c r="AC6" s="5"/>
      <c r="AD6" s="5"/>
    </row>
    <row r="7" spans="1:30" ht="15" customHeight="1" thickBot="1">
      <c r="A7" s="123"/>
      <c r="B7" s="128"/>
      <c r="C7" s="125"/>
      <c r="D7" s="123"/>
      <c r="E7" s="130"/>
      <c r="F7" s="123"/>
      <c r="G7" s="161"/>
      <c r="H7" s="125"/>
      <c r="I7" s="125"/>
      <c r="J7" s="125"/>
      <c r="K7" s="163"/>
      <c r="L7" s="80" t="s">
        <v>124</v>
      </c>
      <c r="M7" s="80" t="s">
        <v>196</v>
      </c>
      <c r="N7" s="80" t="s">
        <v>197</v>
      </c>
      <c r="O7" s="81" t="s">
        <v>198</v>
      </c>
      <c r="P7" s="33" t="s">
        <v>199</v>
      </c>
      <c r="Q7" s="75"/>
      <c r="R7" s="75"/>
      <c r="S7" s="75"/>
      <c r="T7" s="139"/>
      <c r="U7" s="142"/>
      <c r="V7" s="75"/>
      <c r="W7" s="75"/>
      <c r="Z7" s="5"/>
      <c r="AA7" s="5"/>
      <c r="AB7" s="5"/>
      <c r="AC7" s="5"/>
      <c r="AD7" s="5"/>
    </row>
    <row r="8" spans="1:30" ht="15" customHeight="1" thickBot="1">
      <c r="A8" s="7"/>
      <c r="B8" s="8" t="s">
        <v>27</v>
      </c>
      <c r="C8" s="8"/>
      <c r="D8" s="9"/>
      <c r="E8" s="9"/>
      <c r="F8" s="9"/>
      <c r="G8" s="31"/>
      <c r="H8" s="10"/>
      <c r="I8" s="9"/>
      <c r="J8" s="108"/>
      <c r="K8" s="15"/>
      <c r="L8" s="11"/>
      <c r="M8" s="11"/>
      <c r="N8" s="11"/>
      <c r="O8" s="11"/>
      <c r="P8" s="11"/>
      <c r="Q8" s="76"/>
      <c r="R8" s="76"/>
      <c r="S8" s="76"/>
      <c r="T8" s="83"/>
      <c r="U8" s="84"/>
      <c r="V8" s="76"/>
      <c r="W8" s="76"/>
      <c r="Z8" s="5"/>
      <c r="AA8" s="5"/>
      <c r="AB8" s="5"/>
      <c r="AC8" s="5"/>
      <c r="AD8" s="5"/>
    </row>
    <row r="9" spans="1:30" ht="15" customHeight="1" thickBot="1">
      <c r="A9" s="7"/>
      <c r="B9" s="3" t="s">
        <v>37</v>
      </c>
      <c r="C9" s="3"/>
      <c r="D9" s="9"/>
      <c r="E9" s="9"/>
      <c r="F9" s="9"/>
      <c r="G9" s="9"/>
      <c r="H9" s="10"/>
      <c r="I9" s="9"/>
      <c r="J9" s="108"/>
      <c r="K9" s="7"/>
      <c r="L9" s="11"/>
      <c r="M9" s="11"/>
      <c r="N9" s="11"/>
      <c r="O9" s="11"/>
      <c r="P9" s="11"/>
      <c r="Q9" s="76"/>
      <c r="R9" s="76"/>
      <c r="S9" s="76"/>
      <c r="T9" s="83"/>
      <c r="U9" s="85"/>
      <c r="V9" s="76"/>
      <c r="W9" s="76"/>
      <c r="Z9" s="5"/>
      <c r="AA9" s="5"/>
      <c r="AB9" s="5"/>
      <c r="AC9" s="5"/>
      <c r="AD9" s="5"/>
    </row>
    <row r="10" spans="1:30" ht="15" customHeight="1" thickBot="1">
      <c r="A10" s="3">
        <v>1</v>
      </c>
      <c r="B10" s="1" t="s">
        <v>166</v>
      </c>
      <c r="C10" s="1"/>
      <c r="D10" s="1">
        <v>25</v>
      </c>
      <c r="E10" s="1" t="s">
        <v>38</v>
      </c>
      <c r="F10" s="1" t="s">
        <v>1</v>
      </c>
      <c r="G10" s="1" t="s">
        <v>44</v>
      </c>
      <c r="H10" s="2"/>
      <c r="I10" s="1"/>
      <c r="J10" s="109"/>
      <c r="K10" s="2"/>
      <c r="L10" s="11"/>
      <c r="M10" s="11">
        <v>50000</v>
      </c>
      <c r="N10" s="11">
        <v>50000</v>
      </c>
      <c r="O10" s="11">
        <v>50000</v>
      </c>
      <c r="P10" s="11">
        <v>50000</v>
      </c>
      <c r="Q10" s="76"/>
      <c r="R10" s="76"/>
      <c r="S10" s="76"/>
      <c r="T10" s="202">
        <f>SUM(L10+M10+N10+O10+P10)</f>
        <v>200000</v>
      </c>
      <c r="U10" s="85" t="s">
        <v>164</v>
      </c>
      <c r="V10" s="76"/>
      <c r="W10" s="76"/>
      <c r="Z10" s="5"/>
      <c r="AA10" s="5"/>
      <c r="AB10" s="5"/>
      <c r="AC10" s="5"/>
      <c r="AD10" s="5"/>
    </row>
    <row r="11" spans="1:30" ht="15" customHeight="1" thickBot="1">
      <c r="A11" s="3">
        <v>2</v>
      </c>
      <c r="B11" s="1" t="s">
        <v>167</v>
      </c>
      <c r="C11" s="1"/>
      <c r="D11" s="1">
        <v>7</v>
      </c>
      <c r="E11" s="1" t="s">
        <v>38</v>
      </c>
      <c r="F11" s="1" t="s">
        <v>15</v>
      </c>
      <c r="G11" s="1" t="s">
        <v>44</v>
      </c>
      <c r="H11" s="2"/>
      <c r="I11" s="1"/>
      <c r="J11" s="109"/>
      <c r="K11" s="2"/>
      <c r="L11" s="11"/>
      <c r="M11" s="11">
        <v>350000</v>
      </c>
      <c r="N11" s="11">
        <v>350000</v>
      </c>
      <c r="O11" s="11">
        <v>350000</v>
      </c>
      <c r="P11" s="11">
        <v>350000</v>
      </c>
      <c r="Q11" s="76"/>
      <c r="R11" s="76"/>
      <c r="S11" s="76"/>
      <c r="T11" s="202">
        <f>SUM(L11+M11+N11+O11+P11)</f>
        <v>1400000</v>
      </c>
      <c r="U11" s="85" t="s">
        <v>164</v>
      </c>
      <c r="V11" s="76"/>
      <c r="W11" s="76"/>
      <c r="Z11" s="5"/>
      <c r="AA11" s="5"/>
      <c r="AB11" s="5"/>
      <c r="AC11" s="5"/>
      <c r="AD11" s="5"/>
    </row>
    <row r="12" spans="1:30" ht="15" customHeight="1" thickBot="1">
      <c r="A12" s="3">
        <v>3</v>
      </c>
      <c r="B12" s="1" t="s">
        <v>39</v>
      </c>
      <c r="C12" s="1"/>
      <c r="D12" s="1">
        <v>7</v>
      </c>
      <c r="E12" s="1" t="s">
        <v>38</v>
      </c>
      <c r="F12" s="1" t="s">
        <v>1</v>
      </c>
      <c r="G12" s="1" t="s">
        <v>44</v>
      </c>
      <c r="H12" s="2"/>
      <c r="I12" s="1"/>
      <c r="J12" s="109"/>
      <c r="K12" s="2"/>
      <c r="L12" s="11"/>
      <c r="M12" s="11">
        <v>700000</v>
      </c>
      <c r="N12" s="11">
        <v>700000</v>
      </c>
      <c r="O12" s="11">
        <v>700000</v>
      </c>
      <c r="P12" s="11">
        <v>700000</v>
      </c>
      <c r="Q12" s="76"/>
      <c r="R12" s="76"/>
      <c r="S12" s="76"/>
      <c r="T12" s="202">
        <f>SUM(L12+M12+N12+O12+P12)</f>
        <v>2800000</v>
      </c>
      <c r="U12" s="85" t="s">
        <v>164</v>
      </c>
      <c r="V12" s="76"/>
      <c r="W12" s="76"/>
      <c r="Z12" s="5"/>
      <c r="AA12" s="5"/>
      <c r="AB12" s="5"/>
      <c r="AC12" s="5"/>
      <c r="AD12" s="5"/>
    </row>
    <row r="13" spans="1:30" ht="15" customHeight="1" thickBot="1">
      <c r="A13" s="3">
        <v>4</v>
      </c>
      <c r="B13" s="1" t="s">
        <v>168</v>
      </c>
      <c r="C13" s="1"/>
      <c r="D13" s="1">
        <v>3</v>
      </c>
      <c r="E13" s="1" t="s">
        <v>38</v>
      </c>
      <c r="F13" s="1" t="s">
        <v>1</v>
      </c>
      <c r="G13" s="1" t="s">
        <v>44</v>
      </c>
      <c r="H13" s="2"/>
      <c r="I13" s="1"/>
      <c r="J13" s="109"/>
      <c r="K13" s="2"/>
      <c r="L13" s="11"/>
      <c r="M13" s="11">
        <v>500000</v>
      </c>
      <c r="N13" s="11">
        <v>500000</v>
      </c>
      <c r="O13" s="11">
        <v>500000</v>
      </c>
      <c r="P13" s="11">
        <v>500000</v>
      </c>
      <c r="Q13" s="76"/>
      <c r="R13" s="76"/>
      <c r="S13" s="76"/>
      <c r="T13" s="202">
        <f>SUM(L13+M13+N13+O13+P13)</f>
        <v>2000000</v>
      </c>
      <c r="U13" s="85" t="s">
        <v>164</v>
      </c>
      <c r="V13" s="76"/>
      <c r="W13" s="76"/>
      <c r="Z13" s="5"/>
      <c r="AA13" s="5"/>
      <c r="AB13" s="5"/>
      <c r="AC13" s="5"/>
      <c r="AD13" s="5"/>
    </row>
    <row r="14" spans="1:30" ht="15" customHeight="1" thickBot="1">
      <c r="A14" s="3">
        <v>5</v>
      </c>
      <c r="B14" s="1" t="s">
        <v>106</v>
      </c>
      <c r="C14" s="1"/>
      <c r="D14" s="1">
        <v>1</v>
      </c>
      <c r="E14" s="1" t="s">
        <v>38</v>
      </c>
      <c r="F14" s="1" t="s">
        <v>2</v>
      </c>
      <c r="G14" s="1" t="s">
        <v>44</v>
      </c>
      <c r="H14" s="2"/>
      <c r="I14" s="1"/>
      <c r="J14" s="109"/>
      <c r="K14" s="2"/>
      <c r="L14" s="11"/>
      <c r="M14" s="11">
        <v>17250000</v>
      </c>
      <c r="N14" s="11">
        <v>17250000</v>
      </c>
      <c r="O14" s="11">
        <v>17250000</v>
      </c>
      <c r="P14" s="11">
        <v>17250000</v>
      </c>
      <c r="Q14" s="76"/>
      <c r="R14" s="76"/>
      <c r="S14" s="76"/>
      <c r="T14" s="202">
        <f>SUM(L14+M14+N14+O14+P14)</f>
        <v>69000000</v>
      </c>
      <c r="U14" s="85" t="s">
        <v>164</v>
      </c>
      <c r="V14" s="76"/>
      <c r="W14" s="76"/>
      <c r="Z14" s="5"/>
      <c r="AA14" s="5"/>
      <c r="AB14" s="5"/>
      <c r="AC14" s="5"/>
      <c r="AD14" s="5"/>
    </row>
    <row r="15" spans="1:30" ht="15" customHeight="1" thickBot="1">
      <c r="A15" s="3">
        <v>6</v>
      </c>
      <c r="B15" s="1" t="s">
        <v>106</v>
      </c>
      <c r="C15" s="1"/>
      <c r="D15" s="1">
        <v>1</v>
      </c>
      <c r="E15" s="1" t="s">
        <v>38</v>
      </c>
      <c r="F15" s="1" t="s">
        <v>146</v>
      </c>
      <c r="G15" s="1" t="s">
        <v>44</v>
      </c>
      <c r="H15" s="2"/>
      <c r="I15" s="1"/>
      <c r="J15" s="109"/>
      <c r="K15" s="2"/>
      <c r="L15" s="11"/>
      <c r="M15" s="11">
        <v>5500000</v>
      </c>
      <c r="N15" s="11">
        <v>5500000</v>
      </c>
      <c r="O15" s="11">
        <v>5500000</v>
      </c>
      <c r="P15" s="11">
        <v>5500000</v>
      </c>
      <c r="Q15" s="76"/>
      <c r="R15" s="76"/>
      <c r="S15" s="76"/>
      <c r="T15" s="202">
        <f>SUM(L15+M15+N15+O15+P15)</f>
        <v>22000000</v>
      </c>
      <c r="U15" s="85" t="s">
        <v>164</v>
      </c>
      <c r="V15" s="76"/>
      <c r="W15" s="76"/>
      <c r="Z15" s="5"/>
      <c r="AA15" s="5"/>
      <c r="AB15" s="5"/>
      <c r="AC15" s="5"/>
      <c r="AD15" s="5"/>
    </row>
    <row r="16" spans="1:30" ht="15" customHeight="1" thickBot="1">
      <c r="A16" s="3">
        <v>7</v>
      </c>
      <c r="B16" s="1" t="s">
        <v>40</v>
      </c>
      <c r="C16" s="1"/>
      <c r="D16" s="1" t="s">
        <v>145</v>
      </c>
      <c r="E16" s="1" t="s">
        <v>38</v>
      </c>
      <c r="F16" s="1" t="s">
        <v>108</v>
      </c>
      <c r="G16" s="1" t="s">
        <v>44</v>
      </c>
      <c r="H16" s="2"/>
      <c r="I16" s="1"/>
      <c r="J16" s="109"/>
      <c r="K16" s="2"/>
      <c r="L16" s="11"/>
      <c r="M16" s="11"/>
      <c r="N16" s="11"/>
      <c r="O16" s="11"/>
      <c r="P16" s="11"/>
      <c r="Q16" s="76"/>
      <c r="R16" s="76"/>
      <c r="S16" s="76"/>
      <c r="T16" s="202">
        <f>SUM(L16+M16+N16+O16+P16)</f>
        <v>0</v>
      </c>
      <c r="U16" s="85" t="s">
        <v>164</v>
      </c>
      <c r="V16" s="76"/>
      <c r="W16" s="76"/>
      <c r="Z16" s="5"/>
      <c r="AA16" s="5"/>
      <c r="AB16" s="5"/>
      <c r="AC16" s="5"/>
      <c r="AD16" s="5"/>
    </row>
    <row r="17" spans="1:30" ht="15" customHeight="1" thickBot="1">
      <c r="A17" s="3">
        <v>8</v>
      </c>
      <c r="B17" s="1" t="s">
        <v>128</v>
      </c>
      <c r="C17" s="1"/>
      <c r="D17" s="1">
        <v>2000</v>
      </c>
      <c r="E17" s="1" t="s">
        <v>38</v>
      </c>
      <c r="F17" s="1" t="s">
        <v>1</v>
      </c>
      <c r="G17" s="1" t="s">
        <v>44</v>
      </c>
      <c r="H17" s="2"/>
      <c r="I17" s="1"/>
      <c r="J17" s="109"/>
      <c r="K17" s="2"/>
      <c r="L17" s="11"/>
      <c r="M17" s="11">
        <v>75000</v>
      </c>
      <c r="N17" s="11">
        <v>75000</v>
      </c>
      <c r="O17" s="11">
        <v>75000</v>
      </c>
      <c r="P17" s="11">
        <v>75000</v>
      </c>
      <c r="Q17" s="76"/>
      <c r="R17" s="76"/>
      <c r="S17" s="76"/>
      <c r="T17" s="202">
        <f>SUM(L17+M17+N17+O17+P17)</f>
        <v>300000</v>
      </c>
      <c r="U17" s="85"/>
      <c r="V17" s="76"/>
      <c r="W17" s="76"/>
      <c r="Z17" s="5"/>
      <c r="AA17" s="5"/>
      <c r="AB17" s="5"/>
      <c r="AC17" s="5"/>
      <c r="AD17" s="5"/>
    </row>
    <row r="18" spans="1:30" ht="15" customHeight="1" thickBot="1">
      <c r="A18" s="3">
        <v>9</v>
      </c>
      <c r="B18" s="1" t="s">
        <v>169</v>
      </c>
      <c r="C18" s="1"/>
      <c r="D18" s="1">
        <v>2000</v>
      </c>
      <c r="E18" s="1" t="s">
        <v>38</v>
      </c>
      <c r="F18" s="1" t="s">
        <v>1</v>
      </c>
      <c r="G18" s="1" t="s">
        <v>44</v>
      </c>
      <c r="H18" s="2"/>
      <c r="I18" s="1"/>
      <c r="J18" s="109"/>
      <c r="K18" s="2"/>
      <c r="L18" s="11"/>
      <c r="M18" s="11">
        <v>14000000</v>
      </c>
      <c r="N18" s="11">
        <v>14000000</v>
      </c>
      <c r="O18" s="11">
        <v>14000000</v>
      </c>
      <c r="P18" s="11">
        <v>14000000</v>
      </c>
      <c r="Q18" s="76"/>
      <c r="R18" s="76"/>
      <c r="S18" s="76"/>
      <c r="T18" s="202">
        <f>SUM(L18+M18+N18+O18+P18)</f>
        <v>56000000</v>
      </c>
      <c r="U18" s="85"/>
      <c r="V18" s="76"/>
      <c r="W18" s="76"/>
      <c r="Z18" s="5"/>
      <c r="AA18" s="5"/>
      <c r="AB18" s="5"/>
      <c r="AC18" s="5"/>
      <c r="AD18" s="5"/>
    </row>
    <row r="19" spans="1:30" ht="15" customHeight="1" thickBot="1">
      <c r="A19" s="3"/>
      <c r="B19" s="3" t="s">
        <v>150</v>
      </c>
      <c r="C19" s="3"/>
      <c r="D19" s="1"/>
      <c r="E19" s="1"/>
      <c r="F19" s="1"/>
      <c r="G19" s="1"/>
      <c r="H19" s="2"/>
      <c r="I19" s="1"/>
      <c r="J19" s="109"/>
      <c r="K19" s="2"/>
      <c r="L19" s="11"/>
      <c r="M19" s="11"/>
      <c r="N19" s="11"/>
      <c r="O19" s="11"/>
      <c r="P19" s="11"/>
      <c r="Q19" s="76"/>
      <c r="R19" s="76"/>
      <c r="S19" s="76"/>
      <c r="T19" s="202">
        <f>SUM(L19+M19+N19+O19+P19)</f>
        <v>0</v>
      </c>
      <c r="U19" s="85"/>
      <c r="V19" s="76"/>
      <c r="W19" s="76"/>
      <c r="Z19" s="5"/>
      <c r="AA19" s="5"/>
      <c r="AB19" s="5"/>
      <c r="AC19" s="5"/>
      <c r="AD19" s="5"/>
    </row>
    <row r="20" spans="1:30" ht="15" customHeight="1" thickBot="1">
      <c r="A20" s="3">
        <v>10</v>
      </c>
      <c r="B20" s="1" t="s">
        <v>41</v>
      </c>
      <c r="C20" s="1"/>
      <c r="D20" s="1">
        <v>2000</v>
      </c>
      <c r="E20" s="1" t="s">
        <v>38</v>
      </c>
      <c r="F20" s="1" t="s">
        <v>1</v>
      </c>
      <c r="G20" s="1" t="s">
        <v>44</v>
      </c>
      <c r="H20" s="2"/>
      <c r="I20" s="1"/>
      <c r="J20" s="109"/>
      <c r="K20" s="2"/>
      <c r="L20" s="11"/>
      <c r="M20" s="11">
        <v>28000000</v>
      </c>
      <c r="N20" s="11">
        <v>28000000</v>
      </c>
      <c r="O20" s="11">
        <v>28000000</v>
      </c>
      <c r="P20" s="11">
        <v>28000000</v>
      </c>
      <c r="Q20" s="76"/>
      <c r="R20" s="76"/>
      <c r="S20" s="76"/>
      <c r="T20" s="202">
        <f>SUM(L20+M20+N20+O20+P20)</f>
        <v>112000000</v>
      </c>
      <c r="U20" s="85" t="s">
        <v>83</v>
      </c>
      <c r="V20" s="76"/>
      <c r="W20" s="76"/>
      <c r="Z20" s="5"/>
      <c r="AA20" s="5"/>
      <c r="AB20" s="5"/>
      <c r="AC20" s="5"/>
      <c r="AD20" s="5"/>
    </row>
    <row r="21" spans="1:30" ht="15" customHeight="1" thickBot="1">
      <c r="A21" s="3">
        <v>11</v>
      </c>
      <c r="B21" s="1" t="s">
        <v>42</v>
      </c>
      <c r="C21" s="1"/>
      <c r="D21" s="1">
        <v>2000</v>
      </c>
      <c r="E21" s="1" t="s">
        <v>38</v>
      </c>
      <c r="F21" s="1" t="s">
        <v>1</v>
      </c>
      <c r="G21" s="1" t="s">
        <v>44</v>
      </c>
      <c r="H21" s="2"/>
      <c r="I21" s="1"/>
      <c r="J21" s="109"/>
      <c r="K21" s="2"/>
      <c r="L21" s="11"/>
      <c r="M21" s="11">
        <v>81250000</v>
      </c>
      <c r="N21" s="11">
        <v>81250000</v>
      </c>
      <c r="O21" s="11">
        <v>81250000</v>
      </c>
      <c r="P21" s="11">
        <v>81250000</v>
      </c>
      <c r="Q21" s="76"/>
      <c r="R21" s="76"/>
      <c r="S21" s="76"/>
      <c r="T21" s="202">
        <f>SUM(L21+M21+N21+O21+P21)</f>
        <v>325000000</v>
      </c>
      <c r="U21" s="85" t="s">
        <v>83</v>
      </c>
      <c r="V21" s="76"/>
      <c r="W21" s="76"/>
      <c r="Z21" s="5"/>
      <c r="AA21" s="5"/>
      <c r="AB21" s="5"/>
      <c r="AC21" s="5"/>
      <c r="AD21" s="5"/>
    </row>
    <row r="22" spans="1:30" ht="15" customHeight="1" thickBot="1">
      <c r="A22" s="3">
        <v>12</v>
      </c>
      <c r="B22" s="1" t="s">
        <v>127</v>
      </c>
      <c r="C22" s="1"/>
      <c r="D22" s="1">
        <v>1500</v>
      </c>
      <c r="E22" s="1" t="s">
        <v>38</v>
      </c>
      <c r="F22" s="1" t="s">
        <v>1</v>
      </c>
      <c r="G22" s="1" t="s">
        <v>146</v>
      </c>
      <c r="H22" s="2"/>
      <c r="I22" s="1"/>
      <c r="J22" s="109"/>
      <c r="K22" s="2"/>
      <c r="L22" s="11"/>
      <c r="M22" s="11">
        <v>81250</v>
      </c>
      <c r="N22" s="11">
        <v>81250</v>
      </c>
      <c r="O22" s="11">
        <v>81250</v>
      </c>
      <c r="P22" s="11">
        <v>81250</v>
      </c>
      <c r="Q22" s="76"/>
      <c r="R22" s="76"/>
      <c r="S22" s="76"/>
      <c r="T22" s="202">
        <f>SUM(L22+M22+N22+O22+P22)</f>
        <v>325000</v>
      </c>
      <c r="U22" s="85" t="s">
        <v>83</v>
      </c>
      <c r="V22" s="76"/>
      <c r="W22" s="76"/>
      <c r="Z22" s="5"/>
      <c r="AA22" s="5"/>
      <c r="AB22" s="5"/>
      <c r="AC22" s="5"/>
      <c r="AD22" s="5"/>
    </row>
    <row r="23" spans="1:30" ht="15" customHeight="1" thickBot="1">
      <c r="A23" s="3">
        <v>13</v>
      </c>
      <c r="B23" s="1" t="s">
        <v>217</v>
      </c>
      <c r="C23" s="1"/>
      <c r="D23" s="1"/>
      <c r="E23" s="1" t="s">
        <v>38</v>
      </c>
      <c r="F23" s="1" t="s">
        <v>9</v>
      </c>
      <c r="G23" s="1"/>
      <c r="H23" s="2"/>
      <c r="I23" s="1"/>
      <c r="J23" s="109"/>
      <c r="K23" s="2"/>
      <c r="L23" s="11"/>
      <c r="M23" s="11">
        <v>200000</v>
      </c>
      <c r="N23" s="11">
        <v>200000</v>
      </c>
      <c r="O23" s="11">
        <v>200000</v>
      </c>
      <c r="P23" s="11">
        <v>200000</v>
      </c>
      <c r="Q23" s="76"/>
      <c r="R23" s="76"/>
      <c r="S23" s="76"/>
      <c r="T23" s="202">
        <f>SUM(L23+M23+N23+O23+P23)</f>
        <v>800000</v>
      </c>
      <c r="U23" s="85"/>
      <c r="V23" s="76"/>
      <c r="W23" s="76"/>
      <c r="Z23" s="5"/>
      <c r="AA23" s="5"/>
      <c r="AB23" s="5"/>
      <c r="AC23" s="5"/>
      <c r="AD23" s="5"/>
    </row>
    <row r="24" spans="1:30" ht="15" customHeight="1" thickBot="1">
      <c r="A24" s="3"/>
      <c r="B24" s="3" t="s">
        <v>149</v>
      </c>
      <c r="C24" s="3"/>
      <c r="D24" s="1"/>
      <c r="E24" s="1"/>
      <c r="F24" s="1"/>
      <c r="G24" s="1"/>
      <c r="H24" s="2"/>
      <c r="I24" s="1"/>
      <c r="J24" s="109"/>
      <c r="K24" s="2"/>
      <c r="L24" s="11"/>
      <c r="M24" s="11"/>
      <c r="N24" s="11"/>
      <c r="O24" s="11"/>
      <c r="P24" s="11"/>
      <c r="Q24" s="76"/>
      <c r="R24" s="76"/>
      <c r="S24" s="76"/>
      <c r="T24" s="83"/>
      <c r="U24" s="85"/>
      <c r="V24" s="76"/>
      <c r="W24" s="76"/>
      <c r="Z24" s="5"/>
      <c r="AA24" s="5"/>
      <c r="AB24" s="5"/>
      <c r="AC24" s="5"/>
      <c r="AD24" s="5"/>
    </row>
    <row r="25" spans="1:30" ht="15" customHeight="1" thickBot="1">
      <c r="A25" s="3">
        <v>14</v>
      </c>
      <c r="B25" s="1" t="s">
        <v>43</v>
      </c>
      <c r="C25" s="1"/>
      <c r="D25" s="1" t="s">
        <v>145</v>
      </c>
      <c r="E25" s="1" t="s">
        <v>145</v>
      </c>
      <c r="F25" s="1" t="s">
        <v>1</v>
      </c>
      <c r="G25" s="1" t="s">
        <v>44</v>
      </c>
      <c r="H25" s="2"/>
      <c r="I25" s="1"/>
      <c r="J25" s="109"/>
      <c r="K25" s="2"/>
      <c r="L25" s="11"/>
      <c r="M25" s="11">
        <v>12500</v>
      </c>
      <c r="N25" s="11">
        <v>12500</v>
      </c>
      <c r="O25" s="11">
        <v>12500</v>
      </c>
      <c r="P25" s="11">
        <v>12500</v>
      </c>
      <c r="Q25" s="76"/>
      <c r="R25" s="76"/>
      <c r="S25" s="76"/>
      <c r="T25" s="202">
        <f>SUM(L25+M25+N25+O25+P25)</f>
        <v>50000</v>
      </c>
      <c r="U25" s="85" t="s">
        <v>170</v>
      </c>
      <c r="V25" s="76"/>
      <c r="W25" s="76"/>
      <c r="Z25" s="5"/>
      <c r="AA25" s="5"/>
      <c r="AB25" s="5"/>
      <c r="AC25" s="5"/>
      <c r="AD25" s="5"/>
    </row>
    <row r="26" spans="1:30" ht="26.25" customHeight="1" thickBot="1">
      <c r="A26" s="119">
        <v>15</v>
      </c>
      <c r="B26" s="106" t="s">
        <v>171</v>
      </c>
      <c r="C26" s="106"/>
      <c r="D26" s="114" t="s">
        <v>109</v>
      </c>
      <c r="E26" s="114" t="s">
        <v>145</v>
      </c>
      <c r="F26" s="114" t="s">
        <v>1</v>
      </c>
      <c r="G26" s="114" t="s">
        <v>44</v>
      </c>
      <c r="H26" s="115" t="s">
        <v>196</v>
      </c>
      <c r="I26" s="114" t="s">
        <v>204</v>
      </c>
      <c r="J26" s="110" t="s">
        <v>205</v>
      </c>
      <c r="K26" s="115" t="s">
        <v>206</v>
      </c>
      <c r="L26" s="116">
        <v>2250000</v>
      </c>
      <c r="M26" s="116">
        <v>16687500</v>
      </c>
      <c r="N26" s="116">
        <v>16687500</v>
      </c>
      <c r="O26" s="116">
        <v>16687500</v>
      </c>
      <c r="P26" s="116">
        <v>16687500</v>
      </c>
      <c r="Q26" s="76"/>
      <c r="R26" s="76"/>
      <c r="S26" s="76"/>
      <c r="T26" s="202">
        <f>SUM(L26+M26+N26+O26+P26)</f>
        <v>69000000</v>
      </c>
      <c r="U26" s="85" t="s">
        <v>45</v>
      </c>
      <c r="V26" s="76"/>
      <c r="W26" s="76"/>
      <c r="Z26" s="5"/>
      <c r="AA26" s="5"/>
      <c r="AB26" s="5"/>
      <c r="AC26" s="5"/>
      <c r="AD26" s="5"/>
    </row>
    <row r="27" spans="1:30" ht="26.25" customHeight="1" thickBot="1">
      <c r="A27" s="119">
        <v>16</v>
      </c>
      <c r="B27" s="106" t="s">
        <v>212</v>
      </c>
      <c r="C27" s="106"/>
      <c r="D27" s="114"/>
      <c r="E27" s="114" t="s">
        <v>145</v>
      </c>
      <c r="F27" s="114" t="s">
        <v>2</v>
      </c>
      <c r="G27" s="114"/>
      <c r="H27" s="115"/>
      <c r="I27" s="114"/>
      <c r="J27" s="110"/>
      <c r="K27" s="115"/>
      <c r="L27" s="116"/>
      <c r="M27" s="116">
        <v>25000</v>
      </c>
      <c r="N27" s="116">
        <v>25000</v>
      </c>
      <c r="O27" s="116">
        <v>25000</v>
      </c>
      <c r="P27" s="116">
        <v>25000</v>
      </c>
      <c r="Q27" s="76"/>
      <c r="R27" s="76"/>
      <c r="S27" s="76"/>
      <c r="T27" s="202">
        <f>SUM(L27+M27+N27+O27+P27)</f>
        <v>100000</v>
      </c>
      <c r="U27" s="85"/>
      <c r="V27" s="76"/>
      <c r="W27" s="76"/>
      <c r="Z27" s="5"/>
      <c r="AA27" s="5"/>
      <c r="AB27" s="5"/>
      <c r="AC27" s="5"/>
      <c r="AD27" s="5"/>
    </row>
    <row r="28" spans="1:30" ht="15" customHeight="1" thickBot="1">
      <c r="A28" s="3"/>
      <c r="B28" s="3" t="s">
        <v>46</v>
      </c>
      <c r="C28" s="3"/>
      <c r="D28" s="1"/>
      <c r="E28" s="1"/>
      <c r="F28" s="1"/>
      <c r="G28" s="1"/>
      <c r="H28" s="2"/>
      <c r="I28" s="1"/>
      <c r="J28" s="109"/>
      <c r="K28" s="2"/>
      <c r="L28" s="11"/>
      <c r="M28" s="11"/>
      <c r="N28" s="11"/>
      <c r="O28" s="11"/>
      <c r="P28" s="11"/>
      <c r="Q28" s="76"/>
      <c r="R28" s="76"/>
      <c r="S28" s="76"/>
      <c r="T28" s="83"/>
      <c r="U28" s="85"/>
      <c r="V28" s="76"/>
      <c r="W28" s="76"/>
      <c r="Z28" s="5"/>
      <c r="AA28" s="5"/>
      <c r="AB28" s="5"/>
      <c r="AC28" s="5"/>
      <c r="AD28" s="5"/>
    </row>
    <row r="29" spans="1:30" ht="15" customHeight="1" thickBot="1">
      <c r="A29" s="3">
        <v>17</v>
      </c>
      <c r="B29" s="1" t="s">
        <v>47</v>
      </c>
      <c r="C29" s="1"/>
      <c r="D29" s="4">
        <v>350</v>
      </c>
      <c r="E29" s="1" t="s">
        <v>38</v>
      </c>
      <c r="F29" s="1" t="s">
        <v>1</v>
      </c>
      <c r="G29" s="1" t="s">
        <v>44</v>
      </c>
      <c r="H29" s="2"/>
      <c r="I29" s="1"/>
      <c r="J29" s="109"/>
      <c r="K29" s="2"/>
      <c r="L29" s="11"/>
      <c r="M29" s="11"/>
      <c r="N29" s="11"/>
      <c r="O29" s="11"/>
      <c r="P29" s="11"/>
      <c r="Q29" s="76"/>
      <c r="R29" s="76"/>
      <c r="S29" s="76"/>
      <c r="T29" s="202">
        <f>SUM(L29+M29+N29+O29+P29)</f>
        <v>0</v>
      </c>
      <c r="U29" s="85" t="s">
        <v>45</v>
      </c>
      <c r="V29" s="76"/>
      <c r="W29" s="76"/>
      <c r="Z29" s="5"/>
      <c r="AA29" s="5"/>
      <c r="AB29" s="5"/>
      <c r="AC29" s="5"/>
      <c r="AD29" s="5"/>
    </row>
    <row r="30" spans="1:30" ht="15" customHeight="1" thickBot="1">
      <c r="A30" s="3">
        <v>18</v>
      </c>
      <c r="B30" s="1" t="s">
        <v>48</v>
      </c>
      <c r="C30" s="1"/>
      <c r="D30" s="1">
        <v>1</v>
      </c>
      <c r="E30" s="1" t="s">
        <v>38</v>
      </c>
      <c r="F30" s="1" t="s">
        <v>110</v>
      </c>
      <c r="G30" s="1" t="s">
        <v>44</v>
      </c>
      <c r="H30" s="2"/>
      <c r="I30" s="1"/>
      <c r="J30" s="109"/>
      <c r="K30" s="2"/>
      <c r="L30" s="11"/>
      <c r="M30" s="11">
        <v>100000</v>
      </c>
      <c r="N30" s="11">
        <v>100000</v>
      </c>
      <c r="O30" s="11">
        <v>100000</v>
      </c>
      <c r="P30" s="11">
        <v>100000</v>
      </c>
      <c r="Q30" s="76"/>
      <c r="R30" s="76"/>
      <c r="S30" s="76"/>
      <c r="T30" s="202">
        <f>SUM(L30+M30+N30+O30+P30)</f>
        <v>400000</v>
      </c>
      <c r="U30" s="85" t="s">
        <v>45</v>
      </c>
      <c r="V30" s="76"/>
      <c r="W30" s="76"/>
      <c r="Z30" s="5"/>
      <c r="AA30" s="5"/>
      <c r="AB30" s="5"/>
      <c r="AC30" s="5"/>
      <c r="AD30" s="5"/>
    </row>
    <row r="31" spans="1:30" ht="15" customHeight="1" thickBot="1">
      <c r="A31" s="3">
        <v>19</v>
      </c>
      <c r="B31" s="1" t="s">
        <v>172</v>
      </c>
      <c r="C31" s="1"/>
      <c r="D31" s="1">
        <v>1</v>
      </c>
      <c r="E31" s="1" t="s">
        <v>38</v>
      </c>
      <c r="F31" s="1" t="s">
        <v>9</v>
      </c>
      <c r="G31" s="1" t="s">
        <v>44</v>
      </c>
      <c r="H31" s="2" t="s">
        <v>124</v>
      </c>
      <c r="I31" s="1" t="s">
        <v>204</v>
      </c>
      <c r="J31" s="109" t="s">
        <v>8</v>
      </c>
      <c r="K31" s="2" t="s">
        <v>206</v>
      </c>
      <c r="L31" s="11">
        <v>2950000</v>
      </c>
      <c r="M31" s="11"/>
      <c r="N31" s="11"/>
      <c r="O31" s="11"/>
      <c r="P31" s="11"/>
      <c r="Q31" s="76"/>
      <c r="R31" s="76"/>
      <c r="S31" s="76"/>
      <c r="T31" s="202">
        <f>SUM(L31+M31+N31+O31+P31)</f>
        <v>2950000</v>
      </c>
      <c r="U31" s="85" t="s">
        <v>45</v>
      </c>
      <c r="V31" s="76"/>
      <c r="W31" s="76"/>
      <c r="Z31" s="5"/>
      <c r="AA31" s="5"/>
      <c r="AB31" s="5"/>
      <c r="AC31" s="5"/>
      <c r="AD31" s="5"/>
    </row>
    <row r="32" spans="1:30" ht="15" customHeight="1" thickBot="1">
      <c r="A32" s="3">
        <v>20</v>
      </c>
      <c r="B32" s="1" t="s">
        <v>48</v>
      </c>
      <c r="C32" s="1"/>
      <c r="D32" s="1">
        <v>1</v>
      </c>
      <c r="E32" s="1" t="s">
        <v>38</v>
      </c>
      <c r="F32" s="1" t="s">
        <v>2</v>
      </c>
      <c r="G32" s="1" t="s">
        <v>44</v>
      </c>
      <c r="H32" s="2"/>
      <c r="I32" s="1"/>
      <c r="J32" s="109"/>
      <c r="K32" s="2"/>
      <c r="L32" s="11"/>
      <c r="M32" s="11">
        <v>75000</v>
      </c>
      <c r="N32" s="11">
        <v>75000</v>
      </c>
      <c r="O32" s="11">
        <v>75000</v>
      </c>
      <c r="P32" s="11">
        <v>75000</v>
      </c>
      <c r="Q32" s="76"/>
      <c r="R32" s="76"/>
      <c r="S32" s="76"/>
      <c r="T32" s="202">
        <f>SUM(L32+M32+N32+O32+P32)</f>
        <v>300000</v>
      </c>
      <c r="U32" s="85" t="s">
        <v>45</v>
      </c>
      <c r="V32" s="76"/>
      <c r="W32" s="76"/>
      <c r="Z32" s="5"/>
      <c r="AA32" s="5"/>
      <c r="AB32" s="5"/>
      <c r="AC32" s="5"/>
      <c r="AD32" s="5"/>
    </row>
    <row r="33" spans="1:30" ht="15" customHeight="1" thickBot="1">
      <c r="A33" s="3">
        <v>21</v>
      </c>
      <c r="B33" s="1" t="s">
        <v>173</v>
      </c>
      <c r="C33" s="3"/>
      <c r="D33" s="1"/>
      <c r="E33" s="1"/>
      <c r="F33" s="1" t="s">
        <v>146</v>
      </c>
      <c r="G33" s="1"/>
      <c r="H33" s="2"/>
      <c r="I33" s="1"/>
      <c r="J33" s="109"/>
      <c r="K33" s="2"/>
      <c r="L33" s="11"/>
      <c r="M33" s="11">
        <v>250000</v>
      </c>
      <c r="N33" s="11">
        <v>250000</v>
      </c>
      <c r="O33" s="11">
        <v>250000</v>
      </c>
      <c r="P33" s="11">
        <v>250000</v>
      </c>
      <c r="Q33" s="76"/>
      <c r="R33" s="76"/>
      <c r="S33" s="76"/>
      <c r="T33" s="202">
        <f>SUM(L33+M33+N33+O33+P33)</f>
        <v>1000000</v>
      </c>
      <c r="U33" s="85"/>
      <c r="V33" s="76"/>
      <c r="W33" s="76"/>
      <c r="Z33" s="5"/>
      <c r="AA33" s="5"/>
      <c r="AB33" s="5"/>
      <c r="AC33" s="5"/>
      <c r="AD33" s="5"/>
    </row>
    <row r="34" spans="1:30" ht="15" customHeight="1" thickBot="1">
      <c r="A34" s="3">
        <v>22</v>
      </c>
      <c r="B34" s="1" t="s">
        <v>174</v>
      </c>
      <c r="C34" s="3"/>
      <c r="D34" s="1"/>
      <c r="E34" s="1"/>
      <c r="F34" s="1" t="s">
        <v>146</v>
      </c>
      <c r="G34" s="1"/>
      <c r="H34" s="2"/>
      <c r="I34" s="1"/>
      <c r="J34" s="109"/>
      <c r="K34" s="2"/>
      <c r="L34" s="11"/>
      <c r="M34" s="11">
        <v>500000</v>
      </c>
      <c r="N34" s="11">
        <v>500000</v>
      </c>
      <c r="O34" s="11">
        <v>500000</v>
      </c>
      <c r="P34" s="11">
        <v>500000</v>
      </c>
      <c r="Q34" s="76"/>
      <c r="R34" s="76"/>
      <c r="S34" s="76"/>
      <c r="T34" s="202">
        <f>SUM(L34+M34+N34+O34+P34)</f>
        <v>2000000</v>
      </c>
      <c r="U34" s="85"/>
      <c r="V34" s="76"/>
      <c r="W34" s="76"/>
      <c r="Z34" s="5"/>
      <c r="AA34" s="5"/>
      <c r="AB34" s="5"/>
      <c r="AC34" s="5"/>
      <c r="AD34" s="5"/>
    </row>
    <row r="35" spans="1:30" ht="15" customHeight="1" thickBot="1">
      <c r="A35" s="3">
        <v>23</v>
      </c>
      <c r="B35" s="1" t="s">
        <v>219</v>
      </c>
      <c r="C35" s="3"/>
      <c r="D35" s="1"/>
      <c r="E35" s="1"/>
      <c r="F35" s="1" t="s">
        <v>9</v>
      </c>
      <c r="G35" s="1"/>
      <c r="H35" s="2"/>
      <c r="I35" s="1"/>
      <c r="J35" s="109"/>
      <c r="K35" s="2"/>
      <c r="L35" s="11"/>
      <c r="M35" s="11">
        <v>500000</v>
      </c>
      <c r="N35" s="11">
        <v>500000</v>
      </c>
      <c r="O35" s="11">
        <v>500000</v>
      </c>
      <c r="P35" s="11">
        <v>500000</v>
      </c>
      <c r="Q35" s="76"/>
      <c r="R35" s="76"/>
      <c r="S35" s="76"/>
      <c r="T35" s="202">
        <f>SUM(L35+M35+N35+O35+P35)</f>
        <v>2000000</v>
      </c>
      <c r="U35" s="85"/>
      <c r="V35" s="76"/>
      <c r="W35" s="76"/>
      <c r="Z35" s="5"/>
      <c r="AA35" s="5"/>
      <c r="AB35" s="5"/>
      <c r="AC35" s="5"/>
      <c r="AD35" s="5"/>
    </row>
    <row r="36" spans="1:30" ht="15" customHeight="1" thickBot="1">
      <c r="A36" s="3"/>
      <c r="B36" s="3" t="s">
        <v>49</v>
      </c>
      <c r="C36" s="3"/>
      <c r="D36" s="1"/>
      <c r="E36" s="1"/>
      <c r="F36" s="1"/>
      <c r="G36" s="1"/>
      <c r="H36" s="2"/>
      <c r="I36" s="1"/>
      <c r="J36" s="109"/>
      <c r="K36" s="2"/>
      <c r="L36" s="11"/>
      <c r="M36" s="11"/>
      <c r="N36" s="11"/>
      <c r="O36" s="11"/>
      <c r="P36" s="11"/>
      <c r="Q36" s="76"/>
      <c r="R36" s="76"/>
      <c r="S36" s="76"/>
      <c r="T36" s="83"/>
      <c r="U36" s="85"/>
      <c r="V36" s="76"/>
      <c r="W36" s="76"/>
      <c r="Z36" s="5"/>
      <c r="AA36" s="5"/>
      <c r="AB36" s="5"/>
      <c r="AC36" s="5"/>
      <c r="AD36" s="5"/>
    </row>
    <row r="37" spans="1:30" ht="30" customHeight="1" thickBot="1">
      <c r="A37" s="3">
        <v>24</v>
      </c>
      <c r="B37" s="1" t="s">
        <v>220</v>
      </c>
      <c r="C37" s="1"/>
      <c r="D37" s="114" t="s">
        <v>145</v>
      </c>
      <c r="E37" s="114" t="s">
        <v>38</v>
      </c>
      <c r="F37" s="114" t="s">
        <v>1</v>
      </c>
      <c r="G37" s="114" t="s">
        <v>44</v>
      </c>
      <c r="H37" s="115" t="s">
        <v>124</v>
      </c>
      <c r="I37" s="114" t="s">
        <v>204</v>
      </c>
      <c r="J37" s="118" t="s">
        <v>4</v>
      </c>
      <c r="K37" s="115" t="s">
        <v>206</v>
      </c>
      <c r="L37" s="117">
        <v>1800000</v>
      </c>
      <c r="M37" s="11"/>
      <c r="N37" s="11"/>
      <c r="O37" s="11"/>
      <c r="P37" s="11"/>
      <c r="Q37" s="76"/>
      <c r="R37" s="76"/>
      <c r="S37" s="76"/>
      <c r="T37" s="202">
        <f>SUM(L37+M37+N37+O37+P37)</f>
        <v>1800000</v>
      </c>
      <c r="U37" s="85" t="s">
        <v>45</v>
      </c>
      <c r="V37" s="76"/>
      <c r="W37" s="76"/>
      <c r="Z37" s="5"/>
      <c r="AA37" s="5"/>
      <c r="AB37" s="5"/>
      <c r="AC37" s="5"/>
      <c r="AD37" s="5"/>
    </row>
    <row r="38" spans="1:30" ht="30" customHeight="1" thickBot="1">
      <c r="A38" s="3">
        <v>25</v>
      </c>
      <c r="B38" s="1" t="s">
        <v>221</v>
      </c>
      <c r="C38" s="1"/>
      <c r="D38" s="114" t="s">
        <v>145</v>
      </c>
      <c r="E38" s="114" t="s">
        <v>38</v>
      </c>
      <c r="F38" s="114" t="s">
        <v>1</v>
      </c>
      <c r="G38" s="114" t="s">
        <v>44</v>
      </c>
      <c r="H38" s="115" t="s">
        <v>124</v>
      </c>
      <c r="I38" s="114" t="s">
        <v>204</v>
      </c>
      <c r="J38" s="118" t="s">
        <v>4</v>
      </c>
      <c r="K38" s="115" t="s">
        <v>206</v>
      </c>
      <c r="L38" s="117">
        <v>1188000</v>
      </c>
      <c r="M38" s="117"/>
      <c r="N38" s="11"/>
      <c r="O38" s="11"/>
      <c r="P38" s="11"/>
      <c r="Q38" s="76"/>
      <c r="R38" s="76"/>
      <c r="S38" s="76"/>
      <c r="T38" s="202">
        <f>SUM(L38+M38+N38+O38+P38)</f>
        <v>1188000</v>
      </c>
      <c r="U38" s="85" t="s">
        <v>45</v>
      </c>
      <c r="V38" s="76"/>
      <c r="W38" s="76"/>
      <c r="Z38" s="5"/>
      <c r="AA38" s="5"/>
      <c r="AB38" s="5"/>
      <c r="AC38" s="5"/>
      <c r="AD38" s="5"/>
    </row>
    <row r="39" spans="1:30" ht="15" hidden="1" customHeight="1" thickBot="1">
      <c r="A39" s="3" t="s">
        <v>3</v>
      </c>
      <c r="B39" s="3"/>
      <c r="C39" s="3"/>
      <c r="D39" s="1"/>
      <c r="E39" s="1"/>
      <c r="F39" s="1"/>
      <c r="G39" s="1"/>
      <c r="H39" s="2"/>
      <c r="I39" s="1"/>
      <c r="J39" s="109"/>
      <c r="K39" s="2"/>
      <c r="L39" s="11"/>
      <c r="M39" s="11"/>
      <c r="N39" s="11"/>
      <c r="O39" s="11"/>
      <c r="P39" s="11"/>
      <c r="Q39" s="76"/>
      <c r="R39" s="76"/>
      <c r="S39" s="76"/>
      <c r="T39" s="83"/>
      <c r="U39" s="85"/>
      <c r="V39" s="76"/>
      <c r="W39" s="76"/>
      <c r="Z39" s="5"/>
      <c r="AA39" s="5"/>
      <c r="AB39" s="5"/>
      <c r="AC39" s="5"/>
      <c r="AD39" s="5"/>
    </row>
    <row r="40" spans="1:30" ht="15" customHeight="1" thickBot="1">
      <c r="A40" s="3">
        <v>26</v>
      </c>
      <c r="B40" s="1" t="s">
        <v>175</v>
      </c>
      <c r="C40" s="1"/>
      <c r="D40" s="1">
        <v>1</v>
      </c>
      <c r="E40" s="1" t="s">
        <v>38</v>
      </c>
      <c r="F40" s="1" t="s">
        <v>1</v>
      </c>
      <c r="G40" s="1" t="s">
        <v>44</v>
      </c>
      <c r="H40" s="2" t="s">
        <v>196</v>
      </c>
      <c r="I40" s="1" t="s">
        <v>204</v>
      </c>
      <c r="J40" s="109" t="s">
        <v>207</v>
      </c>
      <c r="K40" s="2" t="s">
        <v>208</v>
      </c>
      <c r="L40" s="11">
        <v>800000</v>
      </c>
      <c r="M40" s="11"/>
      <c r="N40" s="11"/>
      <c r="O40" s="11"/>
      <c r="P40" s="11"/>
      <c r="Q40" s="76"/>
      <c r="R40" s="76"/>
      <c r="S40" s="76"/>
      <c r="T40" s="202">
        <f>SUM(L40+M40+N40+O40+P40)</f>
        <v>800000</v>
      </c>
      <c r="U40" s="85" t="s">
        <v>45</v>
      </c>
      <c r="V40" s="76"/>
      <c r="W40" s="76"/>
      <c r="Z40" s="5"/>
      <c r="AA40" s="5"/>
      <c r="AB40" s="5"/>
      <c r="AC40" s="5"/>
      <c r="AD40" s="5"/>
    </row>
    <row r="41" spans="1:30" ht="15" customHeight="1" thickBot="1">
      <c r="A41" s="3">
        <v>27</v>
      </c>
      <c r="B41" s="1" t="s">
        <v>151</v>
      </c>
      <c r="C41" s="1"/>
      <c r="D41" s="1">
        <v>2500</v>
      </c>
      <c r="E41" s="1" t="s">
        <v>38</v>
      </c>
      <c r="F41" s="1" t="s">
        <v>1</v>
      </c>
      <c r="G41" s="1" t="s">
        <v>44</v>
      </c>
      <c r="H41" s="2"/>
      <c r="I41" s="1"/>
      <c r="J41" s="109"/>
      <c r="K41" s="2"/>
      <c r="L41" s="11"/>
      <c r="M41" s="11">
        <v>137500</v>
      </c>
      <c r="N41" s="11">
        <v>137500</v>
      </c>
      <c r="O41" s="11">
        <v>137500</v>
      </c>
      <c r="P41" s="11">
        <v>137500</v>
      </c>
      <c r="Q41" s="76"/>
      <c r="R41" s="76"/>
      <c r="S41" s="76"/>
      <c r="T41" s="202">
        <f>SUM(L41+M41+N41+O41+P41)</f>
        <v>550000</v>
      </c>
      <c r="U41" s="85" t="s">
        <v>4</v>
      </c>
      <c r="V41" s="76"/>
      <c r="W41" s="76"/>
      <c r="Z41" s="5"/>
      <c r="AA41" s="5"/>
      <c r="AB41" s="5"/>
      <c r="AC41" s="5"/>
      <c r="AD41" s="5"/>
    </row>
    <row r="42" spans="1:30" ht="15" customHeight="1" thickBot="1">
      <c r="A42" s="3">
        <v>28</v>
      </c>
      <c r="B42" s="1" t="s">
        <v>177</v>
      </c>
      <c r="C42" s="1"/>
      <c r="D42" s="1"/>
      <c r="E42" s="1"/>
      <c r="F42" s="1" t="s">
        <v>176</v>
      </c>
      <c r="G42" s="1"/>
      <c r="H42" s="2"/>
      <c r="I42" s="1"/>
      <c r="J42" s="109"/>
      <c r="K42" s="2"/>
      <c r="L42" s="11"/>
      <c r="M42" s="11"/>
      <c r="N42" s="11"/>
      <c r="O42" s="11"/>
      <c r="P42" s="11"/>
      <c r="Q42" s="76"/>
      <c r="R42" s="76"/>
      <c r="S42" s="76"/>
      <c r="T42" s="202">
        <f>SUM(L42+M42+N42+O42+P42)</f>
        <v>0</v>
      </c>
      <c r="U42" s="85"/>
      <c r="V42" s="76"/>
      <c r="W42" s="76"/>
      <c r="Z42" s="5"/>
      <c r="AA42" s="5"/>
      <c r="AB42" s="5"/>
      <c r="AC42" s="5"/>
      <c r="AD42" s="5"/>
    </row>
    <row r="43" spans="1:30" ht="15" customHeight="1" thickBot="1">
      <c r="A43" s="3">
        <v>29</v>
      </c>
      <c r="B43" s="1" t="s">
        <v>214</v>
      </c>
      <c r="C43" s="1"/>
      <c r="D43" s="1"/>
      <c r="E43" s="1"/>
      <c r="F43" s="1" t="s">
        <v>2</v>
      </c>
      <c r="G43" s="1"/>
      <c r="H43" s="2"/>
      <c r="I43" s="1"/>
      <c r="J43" s="109"/>
      <c r="K43" s="2"/>
      <c r="L43" s="11"/>
      <c r="M43" s="11">
        <v>75000</v>
      </c>
      <c r="N43" s="11">
        <v>75000</v>
      </c>
      <c r="O43" s="11">
        <v>75000</v>
      </c>
      <c r="P43" s="11">
        <v>75000</v>
      </c>
      <c r="Q43" s="76"/>
      <c r="R43" s="76"/>
      <c r="S43" s="76"/>
      <c r="T43" s="202">
        <f>SUM(L43+M43+N43+O43+P43)</f>
        <v>300000</v>
      </c>
      <c r="U43" s="85"/>
      <c r="V43" s="76"/>
      <c r="W43" s="76"/>
      <c r="Z43" s="5"/>
      <c r="AA43" s="5"/>
      <c r="AB43" s="5"/>
      <c r="AC43" s="5"/>
      <c r="AD43" s="5"/>
    </row>
    <row r="44" spans="1:30" ht="15" customHeight="1" thickBot="1">
      <c r="A44" s="3"/>
      <c r="B44" s="3" t="s">
        <v>50</v>
      </c>
      <c r="C44" s="3"/>
      <c r="D44" s="1"/>
      <c r="E44" s="1"/>
      <c r="F44" s="1"/>
      <c r="G44" s="1"/>
      <c r="H44" s="2"/>
      <c r="I44" s="1"/>
      <c r="J44" s="109"/>
      <c r="K44" s="2"/>
      <c r="L44" s="11"/>
      <c r="M44" s="11"/>
      <c r="N44" s="11"/>
      <c r="O44" s="11"/>
      <c r="P44" s="11"/>
      <c r="Q44" s="76"/>
      <c r="R44" s="76"/>
      <c r="S44" s="76"/>
      <c r="T44" s="83"/>
      <c r="U44" s="85"/>
      <c r="V44" s="76"/>
      <c r="W44" s="76"/>
      <c r="Z44" s="5"/>
      <c r="AA44" s="5"/>
      <c r="AB44" s="5"/>
      <c r="AC44" s="5"/>
      <c r="AD44" s="5"/>
    </row>
    <row r="45" spans="1:30" ht="15" customHeight="1" thickBot="1">
      <c r="A45" s="3">
        <v>30</v>
      </c>
      <c r="B45" s="1" t="s">
        <v>51</v>
      </c>
      <c r="C45" s="1"/>
      <c r="D45" s="1">
        <v>3</v>
      </c>
      <c r="E45" s="1" t="s">
        <v>38</v>
      </c>
      <c r="F45" s="1" t="s">
        <v>178</v>
      </c>
      <c r="G45" s="1" t="s">
        <v>44</v>
      </c>
      <c r="H45" s="2"/>
      <c r="I45" s="1"/>
      <c r="J45" s="109"/>
      <c r="K45" s="2"/>
      <c r="L45" s="11"/>
      <c r="M45" s="11">
        <v>250000</v>
      </c>
      <c r="N45" s="11">
        <v>250000</v>
      </c>
      <c r="O45" s="11">
        <v>250000</v>
      </c>
      <c r="P45" s="11">
        <v>250000</v>
      </c>
      <c r="Q45" s="76"/>
      <c r="R45" s="76"/>
      <c r="S45" s="76"/>
      <c r="T45" s="202">
        <f>SUM(L45+M45+N45+O45+P45)</f>
        <v>1000000</v>
      </c>
      <c r="U45" s="85" t="s">
        <v>45</v>
      </c>
      <c r="V45" s="76"/>
      <c r="W45" s="76"/>
      <c r="Z45" s="5"/>
      <c r="AA45" s="5"/>
      <c r="AB45" s="5"/>
      <c r="AC45" s="5"/>
      <c r="AD45" s="5"/>
    </row>
    <row r="46" spans="1:30" ht="15" customHeight="1" thickBot="1">
      <c r="A46" s="3">
        <v>31</v>
      </c>
      <c r="B46" s="1" t="s">
        <v>119</v>
      </c>
      <c r="C46" s="1"/>
      <c r="D46" s="1" t="s">
        <v>111</v>
      </c>
      <c r="E46" s="1" t="s">
        <v>145</v>
      </c>
      <c r="F46" s="1" t="s">
        <v>146</v>
      </c>
      <c r="G46" s="1" t="s">
        <v>44</v>
      </c>
      <c r="H46" s="2"/>
      <c r="I46" s="1"/>
      <c r="J46" s="109"/>
      <c r="K46" s="2"/>
      <c r="L46" s="11"/>
      <c r="M46" s="11">
        <v>10000000</v>
      </c>
      <c r="N46" s="11">
        <v>10000000</v>
      </c>
      <c r="O46" s="11">
        <v>10000000</v>
      </c>
      <c r="P46" s="11">
        <v>10000000</v>
      </c>
      <c r="Q46" s="76"/>
      <c r="R46" s="76"/>
      <c r="S46" s="76"/>
      <c r="T46" s="202">
        <f>SUM(L46+M46+N46+O46+P46)</f>
        <v>40000000</v>
      </c>
      <c r="U46" s="85" t="s">
        <v>45</v>
      </c>
      <c r="V46" s="76"/>
      <c r="W46" s="76"/>
      <c r="Z46" s="5"/>
      <c r="AA46" s="5"/>
      <c r="AB46" s="5"/>
      <c r="AC46" s="5"/>
      <c r="AD46" s="5"/>
    </row>
    <row r="47" spans="1:30" ht="15" customHeight="1" thickBot="1">
      <c r="A47" s="3">
        <v>32</v>
      </c>
      <c r="B47" s="1" t="s">
        <v>120</v>
      </c>
      <c r="C47" s="1"/>
      <c r="D47" s="1">
        <v>3</v>
      </c>
      <c r="E47" s="1" t="s">
        <v>145</v>
      </c>
      <c r="F47" s="1" t="s">
        <v>1</v>
      </c>
      <c r="G47" s="1" t="s">
        <v>44</v>
      </c>
      <c r="H47" s="2"/>
      <c r="I47" s="1"/>
      <c r="J47" s="109"/>
      <c r="K47" s="2"/>
      <c r="L47" s="11"/>
      <c r="M47" s="11">
        <v>137500</v>
      </c>
      <c r="N47" s="11">
        <v>137500</v>
      </c>
      <c r="O47" s="11">
        <v>137500</v>
      </c>
      <c r="P47" s="11">
        <v>137500</v>
      </c>
      <c r="Q47" s="76"/>
      <c r="R47" s="76"/>
      <c r="S47" s="76"/>
      <c r="T47" s="202">
        <f>SUM(L47+M47+N47+O47+P47)</f>
        <v>550000</v>
      </c>
      <c r="U47" s="85" t="s">
        <v>165</v>
      </c>
      <c r="V47" s="76"/>
      <c r="W47" s="76"/>
      <c r="Z47" s="5"/>
      <c r="AA47" s="5"/>
      <c r="AB47" s="5"/>
      <c r="AC47" s="5"/>
      <c r="AD47" s="5"/>
    </row>
    <row r="48" spans="1:30" ht="15" customHeight="1" thickBot="1">
      <c r="A48" s="3">
        <v>33</v>
      </c>
      <c r="B48" s="1" t="s">
        <v>52</v>
      </c>
      <c r="C48" s="1"/>
      <c r="D48" s="1">
        <v>1000</v>
      </c>
      <c r="E48" s="1" t="s">
        <v>38</v>
      </c>
      <c r="F48" s="1" t="s">
        <v>1</v>
      </c>
      <c r="G48" s="1" t="s">
        <v>44</v>
      </c>
      <c r="H48" s="2"/>
      <c r="I48" s="1"/>
      <c r="J48" s="109"/>
      <c r="K48" s="2"/>
      <c r="L48" s="11"/>
      <c r="M48" s="11">
        <v>17188</v>
      </c>
      <c r="N48" s="11">
        <v>17188</v>
      </c>
      <c r="O48" s="11">
        <v>17187</v>
      </c>
      <c r="P48" s="11">
        <v>17187</v>
      </c>
      <c r="Q48" s="76"/>
      <c r="R48" s="76"/>
      <c r="S48" s="76"/>
      <c r="T48" s="202">
        <f>SUM(L48+M48+N48+O48+P48)</f>
        <v>68750</v>
      </c>
      <c r="U48" s="85" t="s">
        <v>93</v>
      </c>
      <c r="V48" s="76"/>
      <c r="W48" s="76"/>
      <c r="Z48" s="5"/>
      <c r="AA48" s="5"/>
      <c r="AB48" s="5"/>
      <c r="AC48" s="5"/>
      <c r="AD48" s="5"/>
    </row>
    <row r="49" spans="1:30" ht="15" customHeight="1" thickBot="1">
      <c r="A49" s="3">
        <v>34</v>
      </c>
      <c r="B49" s="1" t="s">
        <v>179</v>
      </c>
      <c r="C49" s="1"/>
      <c r="D49" s="1">
        <v>2000</v>
      </c>
      <c r="E49" s="1"/>
      <c r="F49" s="1" t="s">
        <v>183</v>
      </c>
      <c r="G49" s="1"/>
      <c r="H49" s="2"/>
      <c r="I49" s="1"/>
      <c r="J49" s="109"/>
      <c r="K49" s="2"/>
      <c r="L49" s="11"/>
      <c r="M49" s="11">
        <v>875000</v>
      </c>
      <c r="N49" s="11">
        <v>875000</v>
      </c>
      <c r="O49" s="11">
        <v>875000</v>
      </c>
      <c r="P49" s="11">
        <v>875000</v>
      </c>
      <c r="Q49" s="76"/>
      <c r="R49" s="76"/>
      <c r="S49" s="76"/>
      <c r="T49" s="202">
        <f>SUM(L49+M49+N49+O49+P49)</f>
        <v>3500000</v>
      </c>
      <c r="U49" s="85"/>
      <c r="V49" s="76"/>
      <c r="W49" s="76"/>
      <c r="Z49" s="5"/>
      <c r="AA49" s="5"/>
      <c r="AB49" s="5"/>
      <c r="AC49" s="5"/>
      <c r="AD49" s="5"/>
    </row>
    <row r="50" spans="1:30" ht="15" customHeight="1" thickBot="1">
      <c r="A50" s="62">
        <v>35</v>
      </c>
      <c r="B50" s="63" t="s">
        <v>53</v>
      </c>
      <c r="C50" s="63"/>
      <c r="D50" s="63" t="s">
        <v>145</v>
      </c>
      <c r="E50" s="63" t="s">
        <v>38</v>
      </c>
      <c r="F50" s="63" t="s">
        <v>1</v>
      </c>
      <c r="G50" s="63" t="s">
        <v>44</v>
      </c>
      <c r="H50" s="64"/>
      <c r="I50" s="63"/>
      <c r="J50" s="111"/>
      <c r="K50" s="64"/>
      <c r="L50" s="65"/>
      <c r="M50" s="65">
        <v>250000</v>
      </c>
      <c r="N50" s="65">
        <v>250000</v>
      </c>
      <c r="O50" s="65">
        <v>250000</v>
      </c>
      <c r="P50" s="65">
        <v>250000</v>
      </c>
      <c r="Q50" s="76"/>
      <c r="R50" s="76"/>
      <c r="S50" s="76"/>
      <c r="T50" s="203">
        <f>SUM(L50+M50+N50+O50+P50)</f>
        <v>1000000</v>
      </c>
      <c r="U50" s="86" t="s">
        <v>45</v>
      </c>
      <c r="V50" s="76"/>
      <c r="W50" s="76"/>
      <c r="Z50" s="5"/>
    </row>
    <row r="51" spans="1:30" ht="15" customHeight="1" thickBot="1">
      <c r="A51" s="66">
        <v>36</v>
      </c>
      <c r="B51" s="67" t="s">
        <v>180</v>
      </c>
      <c r="C51" s="1"/>
      <c r="D51" s="1"/>
      <c r="E51" s="1"/>
      <c r="F51" s="1" t="s">
        <v>1</v>
      </c>
      <c r="G51" s="1"/>
      <c r="H51" s="61"/>
      <c r="I51" s="1"/>
      <c r="J51" s="109"/>
      <c r="K51" s="2"/>
      <c r="L51" s="11"/>
      <c r="M51" s="11">
        <v>400000</v>
      </c>
      <c r="N51" s="11">
        <v>400000</v>
      </c>
      <c r="O51" s="11">
        <v>400000</v>
      </c>
      <c r="P51" s="11">
        <v>400000</v>
      </c>
      <c r="Q51" s="76"/>
      <c r="R51" s="76"/>
      <c r="S51" s="76"/>
      <c r="T51" s="204">
        <f>SUM(L51+M51+N51+O51+P51)</f>
        <v>1600000</v>
      </c>
      <c r="U51" s="87" t="s">
        <v>21</v>
      </c>
      <c r="V51" s="76"/>
      <c r="W51" s="76"/>
    </row>
    <row r="52" spans="1:30" ht="15" customHeight="1" thickBot="1">
      <c r="A52" s="129" t="s">
        <v>58</v>
      </c>
      <c r="B52" s="130"/>
      <c r="C52" s="130"/>
      <c r="D52" s="130"/>
      <c r="E52" s="130"/>
      <c r="F52" s="130"/>
      <c r="G52" s="130"/>
      <c r="H52" s="130"/>
      <c r="I52" s="130"/>
      <c r="J52" s="130"/>
      <c r="K52" s="128"/>
      <c r="L52" s="12">
        <f>SUM(L10+L11+L12+L13+L14+L15+L16+L17+L18+L19+L20+L21+L22+L23+L24+L25+L26+L27+L28+L29+L30+L31+L32+L33+L34+L35+L36+L37+L38+L40+L41+L42+L43+L44+L45+L46+L47+L48+L49+L50+L51)</f>
        <v>8988000</v>
      </c>
      <c r="M52" s="12">
        <f>SUM(M10+M11+M12+M13+M14+M15+M16+M17+M18+M19+M20+M21+M22+M23+M24+M25+M26+M27+M28+M29+M30+M31+M32+M33+M34++M35+M36+M37+M38+M40+M41+M42+M43+M44+M45+M46+M47+M48+M49+M50+M51)</f>
        <v>178248438</v>
      </c>
      <c r="N52" s="12">
        <f>SUM(N10+N11+N12+N13+N14+N15+N16+N17+N18+N19+N20+N21+N22+N23+N24+N25+N26+N27+N28+N29+N30+N31+N32+N33+N34+N35+N36+N37+N38+N40+N41+N42+N43+N44+N45+N46+N47+N48+N49+N50+N51)</f>
        <v>178248438</v>
      </c>
      <c r="O52" s="13">
        <f>SUM(O10+O11+O12+O13+O14+O15+O16+O17+O18+O19+O20+O21+O22+O23+O24+O25+O26+O27+O28+O29+O30+O31+O32+O33+O34+O35+O37+O38+O40+O41+O42+O43+O44+O45+O46+O47+O48+O49+O50+O51)</f>
        <v>178248437</v>
      </c>
      <c r="P52" s="13">
        <f>SUM(P10+P11+P12+P13+P14+P15+P16+P17+P18+P19+P20+P21+P22+P23+P24+P25+P26+P27+P28+P29+P30+P31+P32+P33+P34+P35+P36+P37+P38+P40+P41+P42+P43+P44+P45+P46+P47+P48+P49+P50+P51)</f>
        <v>178248437</v>
      </c>
      <c r="Q52" s="77"/>
      <c r="R52" s="77"/>
      <c r="S52" s="77"/>
      <c r="T52" s="13">
        <f>SUM(L52+M52+N52+O52+P52)</f>
        <v>721981750</v>
      </c>
      <c r="U52" s="88"/>
      <c r="V52" s="77"/>
      <c r="W52" s="77"/>
    </row>
    <row r="53" spans="1:30" ht="15" customHeight="1">
      <c r="G53" s="14"/>
      <c r="H53" s="14"/>
      <c r="O53" s="201"/>
      <c r="T53" s="201"/>
    </row>
    <row r="54" spans="1:30" ht="15" customHeight="1">
      <c r="B54" s="59"/>
      <c r="C54" s="59"/>
      <c r="D54" s="14"/>
      <c r="E54" s="132"/>
      <c r="F54" s="121"/>
      <c r="G54" s="121"/>
      <c r="H54" s="121"/>
      <c r="I54" s="14"/>
      <c r="J54" s="132"/>
      <c r="K54" s="132"/>
      <c r="L54" s="132"/>
      <c r="M54" s="132"/>
      <c r="N54" s="14"/>
      <c r="O54" s="126"/>
      <c r="P54" s="126"/>
      <c r="Q54" s="126"/>
      <c r="R54" s="126"/>
      <c r="S54" s="14"/>
      <c r="T54" s="132"/>
      <c r="U54" s="136"/>
      <c r="V54" s="136"/>
      <c r="W54" s="136"/>
      <c r="X54" s="14"/>
      <c r="Y54" s="14"/>
    </row>
    <row r="55" spans="1:30" ht="15" customHeight="1">
      <c r="A55" s="14"/>
      <c r="B55" s="59"/>
      <c r="C55" s="59"/>
      <c r="D55" s="14"/>
      <c r="E55" s="136"/>
      <c r="F55" s="121"/>
      <c r="G55" s="121"/>
      <c r="H55" s="121"/>
      <c r="I55" s="14"/>
      <c r="J55" s="107"/>
      <c r="K55" s="14"/>
      <c r="L55" s="14"/>
      <c r="M55" s="14"/>
      <c r="N55" s="14"/>
      <c r="O55" s="39"/>
      <c r="P55" s="126"/>
      <c r="Q55" s="126"/>
      <c r="R55" s="126"/>
      <c r="S55" s="14"/>
      <c r="T55" s="59"/>
      <c r="U55" s="164"/>
      <c r="V55" s="136"/>
      <c r="W55" s="136"/>
      <c r="X55" s="14"/>
      <c r="Y55" s="14"/>
    </row>
    <row r="56" spans="1:30" ht="15" customHeight="1">
      <c r="A56" s="136"/>
      <c r="B56" s="126"/>
      <c r="C56" s="39"/>
      <c r="D56" s="14"/>
      <c r="E56" s="120"/>
      <c r="F56" s="121"/>
      <c r="G56" s="121"/>
      <c r="H56" s="121"/>
      <c r="I56" s="14"/>
      <c r="J56" s="113"/>
      <c r="K56" s="14"/>
      <c r="L56" s="14"/>
      <c r="M56" s="14"/>
      <c r="N56" s="14"/>
      <c r="O56" s="39"/>
      <c r="P56" s="126"/>
      <c r="Q56" s="126"/>
      <c r="R56" s="126"/>
      <c r="S56" s="14"/>
      <c r="T56" s="205"/>
      <c r="U56" s="164"/>
      <c r="V56" s="136"/>
      <c r="W56" s="136"/>
      <c r="X56" s="14"/>
      <c r="Y56" s="14"/>
    </row>
    <row r="57" spans="1:30" ht="15" customHeight="1">
      <c r="A57" s="136"/>
      <c r="B57" s="126"/>
      <c r="C57" s="39"/>
      <c r="D57" s="14"/>
      <c r="E57" s="120"/>
      <c r="F57" s="121"/>
      <c r="G57" s="121"/>
      <c r="H57" s="121"/>
      <c r="I57" s="14"/>
      <c r="J57" s="113"/>
      <c r="K57" s="14"/>
      <c r="L57" s="14"/>
      <c r="M57" s="14"/>
      <c r="N57" s="14"/>
      <c r="O57" s="39"/>
      <c r="P57" s="126"/>
      <c r="Q57" s="126"/>
      <c r="R57" s="126"/>
      <c r="S57" s="14"/>
      <c r="T57" s="59"/>
      <c r="U57" s="164"/>
      <c r="V57" s="136"/>
      <c r="W57" s="136"/>
      <c r="X57" s="14"/>
      <c r="Y57" s="14"/>
    </row>
    <row r="58" spans="1:30" ht="15" customHeight="1">
      <c r="A58" s="14"/>
      <c r="B58" s="14"/>
      <c r="C58" s="14"/>
      <c r="D58" s="14"/>
      <c r="E58" s="120"/>
      <c r="F58" s="121"/>
      <c r="G58" s="121"/>
      <c r="H58" s="121"/>
      <c r="I58" s="14"/>
      <c r="J58" s="113"/>
      <c r="K58" s="14"/>
      <c r="L58" s="14"/>
      <c r="M58" s="14"/>
      <c r="N58" s="14"/>
      <c r="O58" s="39"/>
      <c r="P58" s="126"/>
      <c r="Q58" s="126"/>
      <c r="R58" s="126"/>
      <c r="S58" s="14"/>
      <c r="T58" s="59"/>
      <c r="U58" s="164"/>
      <c r="V58" s="136"/>
      <c r="W58" s="136"/>
      <c r="X58" s="14"/>
      <c r="Y58" s="14"/>
    </row>
    <row r="59" spans="1:30" ht="15" customHeight="1">
      <c r="A59" s="136"/>
      <c r="B59" s="126"/>
      <c r="C59" s="39"/>
      <c r="D59" s="14"/>
      <c r="E59" s="120"/>
      <c r="F59" s="121"/>
      <c r="G59" s="121"/>
      <c r="H59" s="121"/>
      <c r="I59" s="14"/>
      <c r="J59" s="113"/>
      <c r="K59" s="14"/>
      <c r="L59" s="14"/>
      <c r="M59" s="14"/>
      <c r="N59" s="14"/>
      <c r="O59" s="39"/>
      <c r="P59" s="126"/>
      <c r="Q59" s="126"/>
      <c r="R59" s="126"/>
      <c r="S59" s="14"/>
      <c r="T59" s="59"/>
      <c r="U59" s="164"/>
      <c r="V59" s="136"/>
      <c r="W59" s="136"/>
      <c r="X59" s="14"/>
      <c r="Y59" s="14"/>
    </row>
    <row r="60" spans="1:30" ht="15" customHeight="1">
      <c r="A60" s="136"/>
      <c r="B60" s="126"/>
      <c r="C60" s="39"/>
      <c r="D60" s="14"/>
      <c r="E60" s="120"/>
      <c r="F60" s="121"/>
      <c r="G60" s="121"/>
      <c r="H60" s="121"/>
      <c r="I60" s="14"/>
      <c r="J60" s="113"/>
      <c r="K60" s="14"/>
      <c r="L60" s="14"/>
      <c r="M60" s="14"/>
      <c r="N60" s="14"/>
      <c r="O60" s="14"/>
      <c r="P60" s="14"/>
      <c r="Q60" s="14"/>
      <c r="R60" s="14"/>
      <c r="S60" s="14"/>
      <c r="T60" s="59"/>
      <c r="U60" s="164"/>
      <c r="V60" s="136"/>
      <c r="W60" s="136"/>
      <c r="X60" s="14"/>
      <c r="Y60" s="14"/>
    </row>
    <row r="61" spans="1:30" ht="15" customHeight="1">
      <c r="A61" s="14"/>
      <c r="B61" s="14"/>
      <c r="C61" s="14"/>
      <c r="D61" s="14"/>
      <c r="E61" s="120"/>
      <c r="F61" s="121"/>
      <c r="G61" s="121"/>
      <c r="H61" s="121"/>
      <c r="I61" s="14"/>
      <c r="J61" s="113"/>
      <c r="K61" s="14"/>
      <c r="L61" s="14"/>
      <c r="M61" s="14"/>
      <c r="N61" s="14"/>
      <c r="O61" s="14"/>
      <c r="P61" s="14"/>
      <c r="Q61" s="14"/>
      <c r="R61" s="14"/>
      <c r="S61" s="14"/>
      <c r="T61" s="205"/>
      <c r="U61" s="164"/>
      <c r="V61" s="136"/>
      <c r="W61" s="136"/>
      <c r="X61" s="14"/>
      <c r="Y61" s="14"/>
    </row>
    <row r="62" spans="1:30" ht="15" customHeight="1">
      <c r="A62" s="136"/>
      <c r="B62" s="126"/>
      <c r="C62" s="39"/>
      <c r="D62" s="14"/>
      <c r="E62" s="120"/>
      <c r="F62" s="121"/>
      <c r="G62" s="121"/>
      <c r="H62" s="121"/>
      <c r="I62" s="14"/>
      <c r="J62" s="113"/>
      <c r="K62" s="14"/>
      <c r="L62" s="14"/>
      <c r="M62" s="14"/>
      <c r="N62" s="14"/>
      <c r="O62" s="14"/>
      <c r="P62" s="14"/>
      <c r="Q62" s="14"/>
      <c r="R62" s="14"/>
      <c r="S62" s="14"/>
      <c r="T62" s="59"/>
      <c r="U62" s="164"/>
      <c r="V62" s="136"/>
      <c r="W62" s="136"/>
      <c r="X62" s="14"/>
      <c r="Y62" s="14"/>
    </row>
    <row r="63" spans="1:30" ht="15" customHeight="1">
      <c r="A63" s="136"/>
      <c r="B63" s="126"/>
      <c r="C63" s="39"/>
      <c r="D63" s="14"/>
      <c r="E63" s="120"/>
      <c r="F63" s="121"/>
      <c r="G63" s="121"/>
      <c r="H63" s="121"/>
      <c r="I63" s="14"/>
      <c r="J63" s="113"/>
      <c r="K63" s="14"/>
      <c r="L63" s="14"/>
      <c r="M63" s="14"/>
      <c r="N63" s="14"/>
      <c r="O63" s="14"/>
      <c r="P63" s="14"/>
      <c r="Q63" s="14"/>
      <c r="R63" s="14"/>
      <c r="S63" s="14"/>
      <c r="T63" s="59"/>
      <c r="U63" s="164"/>
      <c r="V63" s="136"/>
      <c r="W63" s="136"/>
      <c r="X63" s="14"/>
      <c r="Y63" s="14"/>
    </row>
    <row r="64" spans="1:30" ht="15" customHeight="1">
      <c r="A64" s="14"/>
      <c r="B64" s="14"/>
      <c r="C64" s="14"/>
      <c r="D64" s="14"/>
      <c r="E64" s="120"/>
      <c r="F64" s="121"/>
      <c r="G64" s="121"/>
      <c r="H64" s="121"/>
      <c r="I64" s="14"/>
      <c r="J64" s="113"/>
      <c r="K64" s="14"/>
      <c r="L64" s="14"/>
      <c r="M64" s="14"/>
      <c r="N64" s="14"/>
      <c r="O64" s="14"/>
      <c r="P64" s="14"/>
      <c r="Q64" s="14"/>
      <c r="R64" s="14"/>
      <c r="S64" s="14"/>
      <c r="T64" s="59"/>
      <c r="U64" s="164"/>
      <c r="V64" s="136"/>
      <c r="W64" s="136"/>
      <c r="X64" s="14"/>
      <c r="Y64" s="14"/>
    </row>
    <row r="65" spans="1:25" ht="13.5">
      <c r="A65" s="126"/>
      <c r="B65" s="14"/>
      <c r="C65" s="14"/>
      <c r="D65" s="14"/>
      <c r="E65" s="120"/>
      <c r="F65" s="121"/>
      <c r="G65" s="121"/>
      <c r="H65" s="121"/>
      <c r="I65" s="14"/>
      <c r="J65" s="113"/>
      <c r="K65" s="14"/>
      <c r="L65" s="14"/>
      <c r="M65" s="14"/>
      <c r="N65" s="14"/>
      <c r="O65" s="14"/>
      <c r="P65" s="14"/>
      <c r="Q65" s="14"/>
      <c r="R65" s="14"/>
      <c r="S65" s="14"/>
      <c r="T65" s="59"/>
      <c r="U65" s="164"/>
      <c r="V65" s="136"/>
      <c r="W65" s="136"/>
      <c r="X65" s="14"/>
      <c r="Y65" s="14"/>
    </row>
    <row r="66" spans="1:25" ht="13.5">
      <c r="A66" s="126"/>
      <c r="B66" s="14"/>
      <c r="C66" s="14"/>
      <c r="D66" s="54"/>
      <c r="E66" s="14"/>
      <c r="F66" s="14"/>
      <c r="G66" s="14"/>
      <c r="H66" s="14"/>
      <c r="I66" s="14"/>
      <c r="J66" s="113"/>
      <c r="K66" s="14"/>
      <c r="L66" s="14"/>
      <c r="M66" s="14"/>
      <c r="N66" s="14"/>
      <c r="O66" s="14"/>
      <c r="P66" s="14"/>
      <c r="Q66" s="14"/>
      <c r="R66" s="14"/>
      <c r="S66" s="14"/>
      <c r="T66" s="59"/>
      <c r="U66" s="164"/>
      <c r="V66" s="136"/>
      <c r="W66" s="136"/>
      <c r="X66" s="14"/>
      <c r="Y66" s="14"/>
    </row>
    <row r="75" spans="1:25">
      <c r="H75" s="17"/>
    </row>
    <row r="76" spans="1:25">
      <c r="H76" s="17"/>
    </row>
  </sheetData>
  <mergeCells count="60">
    <mergeCell ref="P57:R57"/>
    <mergeCell ref="P58:R58"/>
    <mergeCell ref="O54:R54"/>
    <mergeCell ref="U57:W57"/>
    <mergeCell ref="U58:W58"/>
    <mergeCell ref="P55:R55"/>
    <mergeCell ref="P56:R56"/>
    <mergeCell ref="T54:W54"/>
    <mergeCell ref="U55:W55"/>
    <mergeCell ref="U56:W56"/>
    <mergeCell ref="E54:H54"/>
    <mergeCell ref="E56:H56"/>
    <mergeCell ref="E55:H55"/>
    <mergeCell ref="A56:A57"/>
    <mergeCell ref="E60:H60"/>
    <mergeCell ref="E58:H58"/>
    <mergeCell ref="A65:A66"/>
    <mergeCell ref="B62:B63"/>
    <mergeCell ref="A62:A63"/>
    <mergeCell ref="E65:H65"/>
    <mergeCell ref="E62:H62"/>
    <mergeCell ref="E63:H63"/>
    <mergeCell ref="E64:H64"/>
    <mergeCell ref="U66:W66"/>
    <mergeCell ref="U62:W62"/>
    <mergeCell ref="U63:W63"/>
    <mergeCell ref="U59:W59"/>
    <mergeCell ref="P59:R59"/>
    <mergeCell ref="U64:W64"/>
    <mergeCell ref="U65:W65"/>
    <mergeCell ref="U60:W60"/>
    <mergeCell ref="U61:W61"/>
    <mergeCell ref="T5:T7"/>
    <mergeCell ref="U5:U7"/>
    <mergeCell ref="A1:S2"/>
    <mergeCell ref="T3:U4"/>
    <mergeCell ref="I5:K5"/>
    <mergeCell ref="T1:U2"/>
    <mergeCell ref="D5:H5"/>
    <mergeCell ref="A5:B5"/>
    <mergeCell ref="J6:J7"/>
    <mergeCell ref="I6:I7"/>
    <mergeCell ref="G6:G7"/>
    <mergeCell ref="K6:K7"/>
    <mergeCell ref="E61:H61"/>
    <mergeCell ref="A6:A7"/>
    <mergeCell ref="H6:H7"/>
    <mergeCell ref="B59:B60"/>
    <mergeCell ref="B56:B57"/>
    <mergeCell ref="B6:B7"/>
    <mergeCell ref="E57:H57"/>
    <mergeCell ref="A52:K52"/>
    <mergeCell ref="F6:F7"/>
    <mergeCell ref="E6:E7"/>
    <mergeCell ref="D6:D7"/>
    <mergeCell ref="E59:H59"/>
    <mergeCell ref="J54:M54"/>
    <mergeCell ref="C6:C7"/>
    <mergeCell ref="L5:P6"/>
    <mergeCell ref="A59:A60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51" orientation="landscape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91"/>
  <sheetViews>
    <sheetView tabSelected="1" view="pageBreakPreview" zoomScale="60" workbookViewId="0">
      <selection activeCell="R73" sqref="R73"/>
    </sheetView>
  </sheetViews>
  <sheetFormatPr defaultRowHeight="12.75"/>
  <cols>
    <col min="1" max="1" width="7.7109375" style="6" customWidth="1"/>
    <col min="2" max="2" width="57.85546875" style="6" customWidth="1"/>
    <col min="3" max="3" width="8.28515625" style="6" customWidth="1"/>
    <col min="4" max="4" width="10.42578125" style="6" customWidth="1"/>
    <col min="5" max="5" width="10.85546875" style="6" customWidth="1"/>
    <col min="6" max="6" width="14.28515625" style="6" customWidth="1"/>
    <col min="7" max="7" width="11.140625" style="6" customWidth="1"/>
    <col min="8" max="8" width="14.28515625" style="6" customWidth="1"/>
    <col min="9" max="9" width="10.85546875" style="6" customWidth="1"/>
    <col min="10" max="10" width="7" style="6" customWidth="1"/>
    <col min="11" max="11" width="10.140625" style="6" customWidth="1"/>
    <col min="12" max="12" width="13.85546875" style="6" customWidth="1"/>
    <col min="13" max="13" width="16" style="6" customWidth="1"/>
    <col min="14" max="14" width="17.140625" style="6" customWidth="1"/>
    <col min="15" max="15" width="16.7109375" style="6" customWidth="1"/>
    <col min="16" max="16" width="16.42578125" style="6" customWidth="1"/>
    <col min="17" max="17" width="22.28515625" style="6" customWidth="1"/>
    <col min="18" max="18" width="19" style="6" customWidth="1"/>
    <col min="19" max="19" width="12.140625" style="6" customWidth="1"/>
    <col min="20" max="20" width="17.42578125" style="6" customWidth="1"/>
    <col min="21" max="21" width="15.140625" style="6" customWidth="1"/>
    <col min="22" max="22" width="14.42578125" style="6" customWidth="1"/>
    <col min="23" max="23" width="14" style="6" customWidth="1"/>
    <col min="24" max="24" width="29.140625" style="6" customWidth="1"/>
    <col min="25" max="25" width="15.28515625" style="68" customWidth="1"/>
    <col min="26" max="26" width="20.140625" style="6" customWidth="1"/>
    <col min="27" max="16384" width="9.140625" style="6"/>
  </cols>
  <sheetData>
    <row r="1" spans="1:27" ht="15" customHeight="1">
      <c r="A1" s="134" t="s">
        <v>148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27"/>
      <c r="P1" s="40"/>
      <c r="Q1" s="165" t="s">
        <v>202</v>
      </c>
      <c r="R1" s="127"/>
      <c r="S1" s="5"/>
      <c r="T1" s="5"/>
      <c r="U1" s="5"/>
      <c r="V1" s="5"/>
      <c r="W1" s="5"/>
      <c r="X1" s="5"/>
      <c r="Y1" s="5"/>
      <c r="Z1" s="5"/>
      <c r="AA1" s="5"/>
    </row>
    <row r="2" spans="1:27" ht="15" customHeight="1" thickBot="1">
      <c r="A2" s="135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28"/>
      <c r="P2" s="41"/>
      <c r="Q2" s="135"/>
      <c r="R2" s="128"/>
      <c r="S2" s="5"/>
      <c r="T2" s="5"/>
      <c r="U2" s="5"/>
      <c r="V2" s="5"/>
      <c r="W2" s="5"/>
      <c r="X2" s="5"/>
      <c r="Y2" s="5"/>
      <c r="Z2" s="5"/>
      <c r="AA2" s="5"/>
    </row>
    <row r="3" spans="1:27" ht="15" customHeight="1">
      <c r="A3" s="8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3"/>
      <c r="P3" s="42"/>
      <c r="Q3" s="169" t="s">
        <v>203</v>
      </c>
      <c r="R3" s="170"/>
      <c r="S3" s="5"/>
      <c r="T3" s="5"/>
      <c r="U3" s="5"/>
      <c r="V3" s="5"/>
      <c r="W3" s="5"/>
      <c r="X3" s="5"/>
      <c r="Y3" s="5"/>
      <c r="Z3" s="5"/>
      <c r="AA3" s="5"/>
    </row>
    <row r="4" spans="1:27" ht="15" customHeight="1" thickBot="1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6"/>
      <c r="M4" s="46"/>
      <c r="N4" s="46"/>
      <c r="O4" s="101"/>
      <c r="P4" s="46"/>
      <c r="Q4" s="135"/>
      <c r="R4" s="171"/>
      <c r="S4" s="5"/>
      <c r="T4" s="5"/>
      <c r="U4" s="5"/>
      <c r="V4" s="5"/>
      <c r="W4" s="5"/>
      <c r="X4" s="5"/>
      <c r="Y4" s="5"/>
      <c r="Z4" s="5"/>
      <c r="AA4" s="5"/>
    </row>
    <row r="5" spans="1:27" ht="15" customHeight="1" thickBot="1">
      <c r="A5" s="152" t="s">
        <v>200</v>
      </c>
      <c r="B5" s="167"/>
      <c r="C5" s="52"/>
      <c r="D5" s="152" t="s">
        <v>25</v>
      </c>
      <c r="E5" s="155"/>
      <c r="F5" s="155"/>
      <c r="G5" s="155"/>
      <c r="H5" s="167"/>
      <c r="I5" s="152" t="s">
        <v>26</v>
      </c>
      <c r="J5" s="155"/>
      <c r="K5" s="155"/>
      <c r="L5" s="134" t="s">
        <v>34</v>
      </c>
      <c r="M5" s="131"/>
      <c r="N5" s="131"/>
      <c r="O5" s="131"/>
      <c r="P5" s="127"/>
      <c r="Q5" s="208" t="s">
        <v>35</v>
      </c>
      <c r="R5" s="122" t="s">
        <v>36</v>
      </c>
      <c r="S5" s="5"/>
      <c r="T5" s="5"/>
      <c r="U5" s="5"/>
      <c r="V5" s="5"/>
      <c r="W5" s="5"/>
      <c r="X5" s="5"/>
      <c r="Y5" s="5"/>
      <c r="Z5" s="5"/>
      <c r="AA5" s="5"/>
    </row>
    <row r="6" spans="1:27" ht="15" customHeight="1" thickBot="1">
      <c r="A6" s="176" t="s">
        <v>95</v>
      </c>
      <c r="B6" s="178" t="s">
        <v>94</v>
      </c>
      <c r="C6" s="122" t="s">
        <v>163</v>
      </c>
      <c r="D6" s="122" t="s">
        <v>28</v>
      </c>
      <c r="E6" s="122" t="s">
        <v>162</v>
      </c>
      <c r="F6" s="122" t="s">
        <v>29</v>
      </c>
      <c r="G6" s="124" t="s">
        <v>30</v>
      </c>
      <c r="H6" s="124" t="s">
        <v>31</v>
      </c>
      <c r="I6" s="124" t="s">
        <v>32</v>
      </c>
      <c r="J6" s="122" t="s">
        <v>0</v>
      </c>
      <c r="K6" s="168" t="s">
        <v>33</v>
      </c>
      <c r="L6" s="135"/>
      <c r="M6" s="130"/>
      <c r="N6" s="130"/>
      <c r="O6" s="130"/>
      <c r="P6" s="128"/>
      <c r="Q6" s="209"/>
      <c r="R6" s="166"/>
      <c r="S6" s="5"/>
      <c r="T6" s="5"/>
      <c r="U6" s="5"/>
      <c r="V6" s="5"/>
      <c r="W6" s="5"/>
      <c r="X6" s="5"/>
      <c r="Y6" s="5"/>
      <c r="Z6" s="5"/>
      <c r="AA6" s="5"/>
    </row>
    <row r="7" spans="1:27" ht="15" customHeight="1" thickBot="1">
      <c r="A7" s="177"/>
      <c r="B7" s="179"/>
      <c r="C7" s="123"/>
      <c r="D7" s="123"/>
      <c r="E7" s="123"/>
      <c r="F7" s="123"/>
      <c r="G7" s="125"/>
      <c r="H7" s="125"/>
      <c r="I7" s="125"/>
      <c r="J7" s="123"/>
      <c r="K7" s="125"/>
      <c r="L7" s="102" t="s">
        <v>124</v>
      </c>
      <c r="M7" s="103" t="s">
        <v>196</v>
      </c>
      <c r="N7" s="104" t="s">
        <v>197</v>
      </c>
      <c r="O7" s="105" t="s">
        <v>198</v>
      </c>
      <c r="P7" s="105" t="s">
        <v>199</v>
      </c>
      <c r="Q7" s="210"/>
      <c r="R7" s="123"/>
      <c r="S7" s="5"/>
      <c r="T7" s="5"/>
      <c r="U7" s="5"/>
      <c r="V7" s="5"/>
      <c r="W7" s="5"/>
      <c r="X7" s="5"/>
      <c r="Y7" s="5"/>
      <c r="Z7" s="5"/>
      <c r="AA7" s="5"/>
    </row>
    <row r="8" spans="1:27" ht="15" customHeight="1" thickBot="1">
      <c r="A8" s="158" t="s">
        <v>195</v>
      </c>
      <c r="B8" s="175"/>
      <c r="C8" s="175"/>
      <c r="D8" s="175"/>
      <c r="E8" s="175"/>
      <c r="F8" s="175"/>
      <c r="G8" s="175"/>
      <c r="H8" s="175"/>
      <c r="I8" s="175"/>
      <c r="J8" s="175"/>
      <c r="K8" s="159"/>
      <c r="L8" s="221">
        <f>SUM(Page1!L52)</f>
        <v>8988000</v>
      </c>
      <c r="M8" s="221">
        <f>SUM(Page1!M52)</f>
        <v>178248438</v>
      </c>
      <c r="N8" s="217">
        <f>SUM(Page1!N52)</f>
        <v>178248438</v>
      </c>
      <c r="O8" s="213">
        <f>SUM(Page1!O52)</f>
        <v>178248437</v>
      </c>
      <c r="P8" s="97">
        <f>SUM(Page1!P52)</f>
        <v>178248437</v>
      </c>
      <c r="Q8" s="96">
        <f>SUM(Page1!T52)</f>
        <v>721981750</v>
      </c>
      <c r="R8" s="19"/>
      <c r="S8" s="5"/>
      <c r="T8" s="5"/>
      <c r="U8" s="5"/>
      <c r="V8" s="5"/>
      <c r="W8" s="5"/>
      <c r="X8" s="5"/>
      <c r="Y8" s="5"/>
      <c r="Z8" s="5"/>
      <c r="AA8" s="5"/>
    </row>
    <row r="9" spans="1:27" ht="15" customHeight="1" thickBot="1">
      <c r="A9" s="3"/>
      <c r="B9" s="3" t="s">
        <v>54</v>
      </c>
      <c r="C9" s="3"/>
      <c r="D9" s="1"/>
      <c r="E9" s="1"/>
      <c r="F9" s="1"/>
      <c r="G9" s="1"/>
      <c r="H9" s="2"/>
      <c r="I9" s="1"/>
      <c r="J9" s="1"/>
      <c r="K9" s="2"/>
      <c r="L9" s="214"/>
      <c r="M9" s="214"/>
      <c r="N9" s="218"/>
      <c r="O9" s="214"/>
      <c r="P9" s="211"/>
      <c r="Q9" s="96"/>
      <c r="R9" s="3"/>
      <c r="S9" s="5"/>
      <c r="T9" s="5"/>
      <c r="U9" s="5"/>
      <c r="V9" s="5"/>
      <c r="W9" s="5"/>
      <c r="X9" s="5"/>
      <c r="Y9" s="5"/>
      <c r="Z9" s="5"/>
      <c r="AA9" s="5"/>
    </row>
    <row r="10" spans="1:27" ht="15" customHeight="1" thickBot="1">
      <c r="A10" s="3">
        <v>37</v>
      </c>
      <c r="B10" s="1" t="s">
        <v>154</v>
      </c>
      <c r="C10" s="1"/>
      <c r="D10" s="1">
        <v>3</v>
      </c>
      <c r="E10" s="1" t="s">
        <v>145</v>
      </c>
      <c r="F10" s="1" t="s">
        <v>1</v>
      </c>
      <c r="G10" s="1" t="s">
        <v>44</v>
      </c>
      <c r="H10" s="2"/>
      <c r="I10" s="1"/>
      <c r="J10" s="1"/>
      <c r="K10" s="2"/>
      <c r="L10" s="214"/>
      <c r="M10" s="214">
        <v>562500</v>
      </c>
      <c r="N10" s="218">
        <v>562500</v>
      </c>
      <c r="O10" s="214">
        <v>562500</v>
      </c>
      <c r="P10" s="211">
        <v>562500</v>
      </c>
      <c r="Q10" s="96">
        <f>SUM(P10+O10+N10+M10+L10)</f>
        <v>2250000</v>
      </c>
      <c r="R10" s="3"/>
      <c r="S10" s="5"/>
      <c r="T10" s="5"/>
      <c r="U10" s="5"/>
      <c r="V10" s="5"/>
      <c r="W10" s="5"/>
      <c r="X10" s="5"/>
      <c r="Y10" s="5"/>
      <c r="Z10" s="5"/>
      <c r="AA10" s="5"/>
    </row>
    <row r="11" spans="1:27" ht="15" customHeight="1" thickBot="1">
      <c r="A11" s="3">
        <v>38</v>
      </c>
      <c r="B11" s="1" t="s">
        <v>181</v>
      </c>
      <c r="C11" s="1"/>
      <c r="D11" s="1"/>
      <c r="E11" s="1"/>
      <c r="F11" s="1" t="s">
        <v>146</v>
      </c>
      <c r="G11" s="1"/>
      <c r="H11" s="2"/>
      <c r="I11" s="1"/>
      <c r="J11" s="1"/>
      <c r="K11" s="2"/>
      <c r="L11" s="214"/>
      <c r="M11" s="214">
        <v>3750000</v>
      </c>
      <c r="N11" s="218">
        <v>3750000</v>
      </c>
      <c r="O11" s="214">
        <v>3750000</v>
      </c>
      <c r="P11" s="211">
        <v>3750000</v>
      </c>
      <c r="Q11" s="96">
        <f>SUM(P11+O11+N11+M11+L11)</f>
        <v>15000000</v>
      </c>
      <c r="R11" s="3"/>
      <c r="S11" s="5"/>
      <c r="T11" s="222"/>
      <c r="U11" s="5"/>
      <c r="V11" s="5"/>
      <c r="W11" s="5"/>
      <c r="X11" s="5"/>
      <c r="Y11" s="5"/>
      <c r="Z11" s="5"/>
      <c r="AA11" s="5"/>
    </row>
    <row r="12" spans="1:27" ht="15" customHeight="1" thickBot="1">
      <c r="A12" s="3">
        <v>39</v>
      </c>
      <c r="B12" s="1" t="s">
        <v>102</v>
      </c>
      <c r="C12" s="1"/>
      <c r="D12" s="1" t="s">
        <v>145</v>
      </c>
      <c r="E12" s="1" t="s">
        <v>145</v>
      </c>
      <c r="F12" s="1" t="s">
        <v>2</v>
      </c>
      <c r="G12" s="1" t="s">
        <v>44</v>
      </c>
      <c r="H12" s="2"/>
      <c r="I12" s="1"/>
      <c r="J12" s="1"/>
      <c r="K12" s="2"/>
      <c r="L12" s="214"/>
      <c r="M12" s="214">
        <v>1125000</v>
      </c>
      <c r="N12" s="218">
        <v>1125000</v>
      </c>
      <c r="O12" s="214">
        <v>1125000</v>
      </c>
      <c r="P12" s="211">
        <v>1125000</v>
      </c>
      <c r="Q12" s="96">
        <f>SUM(P12+O12+N12+M12+L12)</f>
        <v>4500000</v>
      </c>
      <c r="R12" s="3"/>
      <c r="S12" s="5"/>
      <c r="T12" s="5"/>
      <c r="U12" s="5"/>
      <c r="V12" s="5"/>
      <c r="W12" s="5"/>
      <c r="X12" s="5"/>
      <c r="Y12" s="5"/>
      <c r="Z12" s="5"/>
      <c r="AA12" s="5"/>
    </row>
    <row r="13" spans="1:27" ht="15" customHeight="1" thickBot="1">
      <c r="A13" s="3">
        <v>40</v>
      </c>
      <c r="B13" s="1" t="s">
        <v>209</v>
      </c>
      <c r="C13" s="1"/>
      <c r="D13" s="1" t="s">
        <v>145</v>
      </c>
      <c r="E13" s="1" t="s">
        <v>145</v>
      </c>
      <c r="F13" s="1" t="s">
        <v>146</v>
      </c>
      <c r="G13" s="1"/>
      <c r="H13" s="2"/>
      <c r="I13" s="1"/>
      <c r="J13" s="1"/>
      <c r="K13" s="2"/>
      <c r="L13" s="214"/>
      <c r="M13" s="214">
        <v>3000000</v>
      </c>
      <c r="N13" s="218">
        <v>3000000</v>
      </c>
      <c r="O13" s="214">
        <v>3000000</v>
      </c>
      <c r="P13" s="211">
        <v>3000000</v>
      </c>
      <c r="Q13" s="96">
        <f>SUM(P13+O13+N13+M13+L13)</f>
        <v>12000000</v>
      </c>
      <c r="R13" s="3"/>
      <c r="S13" s="5"/>
      <c r="T13" s="5"/>
      <c r="U13" s="5"/>
      <c r="V13" s="5"/>
      <c r="W13" s="5"/>
      <c r="X13" s="5"/>
      <c r="Y13" s="5"/>
      <c r="Z13" s="5"/>
      <c r="AA13" s="5"/>
    </row>
    <row r="14" spans="1:27" ht="15" customHeight="1" thickBot="1">
      <c r="A14" s="3">
        <v>41</v>
      </c>
      <c r="B14" s="1" t="s">
        <v>182</v>
      </c>
      <c r="C14" s="1"/>
      <c r="D14" s="1"/>
      <c r="E14" s="1"/>
      <c r="F14" s="1" t="s">
        <v>2</v>
      </c>
      <c r="G14" s="1"/>
      <c r="H14" s="2"/>
      <c r="I14" s="1"/>
      <c r="J14" s="1"/>
      <c r="K14" s="2"/>
      <c r="L14" s="214"/>
      <c r="M14" s="214">
        <v>75000</v>
      </c>
      <c r="N14" s="218">
        <v>75000</v>
      </c>
      <c r="O14" s="214">
        <v>75000</v>
      </c>
      <c r="P14" s="211">
        <v>75000</v>
      </c>
      <c r="Q14" s="96">
        <f>SUM(P14+O14+N14+M14+L14)</f>
        <v>300000</v>
      </c>
      <c r="R14" s="3"/>
      <c r="S14" s="5"/>
      <c r="T14" s="5"/>
      <c r="U14" s="5"/>
      <c r="V14" s="5"/>
      <c r="W14" s="5"/>
      <c r="X14" s="5"/>
      <c r="Y14" s="5"/>
      <c r="Z14" s="5"/>
      <c r="AA14" s="5"/>
    </row>
    <row r="15" spans="1:27" ht="15" customHeight="1" thickBot="1">
      <c r="A15" s="3">
        <v>42</v>
      </c>
      <c r="B15" s="1" t="s">
        <v>184</v>
      </c>
      <c r="C15" s="1"/>
      <c r="D15" s="1"/>
      <c r="E15" s="1"/>
      <c r="F15" s="1" t="s">
        <v>2</v>
      </c>
      <c r="G15" s="1"/>
      <c r="H15" s="2"/>
      <c r="I15" s="1"/>
      <c r="J15" s="1"/>
      <c r="K15" s="2"/>
      <c r="L15" s="214"/>
      <c r="M15" s="214">
        <v>375000</v>
      </c>
      <c r="N15" s="218">
        <v>375000</v>
      </c>
      <c r="O15" s="214">
        <v>375000</v>
      </c>
      <c r="P15" s="211">
        <v>375000</v>
      </c>
      <c r="Q15" s="96">
        <f>SUM(P15+O15+N15+M15+L15)</f>
        <v>1500000</v>
      </c>
      <c r="R15" s="3"/>
      <c r="S15" s="5"/>
      <c r="T15" s="5"/>
      <c r="U15" s="5"/>
      <c r="V15" s="5"/>
      <c r="W15" s="5"/>
      <c r="X15" s="5"/>
      <c r="Y15" s="5"/>
      <c r="Z15" s="5"/>
      <c r="AA15" s="5"/>
    </row>
    <row r="16" spans="1:27" ht="15" customHeight="1" thickBot="1">
      <c r="A16" s="3">
        <v>43</v>
      </c>
      <c r="B16" s="1" t="s">
        <v>121</v>
      </c>
      <c r="C16" s="1"/>
      <c r="D16" s="1" t="s">
        <v>145</v>
      </c>
      <c r="E16" s="1" t="s">
        <v>145</v>
      </c>
      <c r="F16" s="1" t="s">
        <v>12</v>
      </c>
      <c r="G16" s="1" t="s">
        <v>44</v>
      </c>
      <c r="H16" s="2"/>
      <c r="I16" s="1"/>
      <c r="J16" s="1"/>
      <c r="K16" s="2"/>
      <c r="L16" s="214"/>
      <c r="M16" s="214">
        <v>850000</v>
      </c>
      <c r="N16" s="218">
        <v>850000</v>
      </c>
      <c r="O16" s="214">
        <v>850000</v>
      </c>
      <c r="P16" s="211">
        <v>850000</v>
      </c>
      <c r="Q16" s="96">
        <f>SUM(P16+O16+N16+M16+L16)</f>
        <v>3400000</v>
      </c>
      <c r="R16" s="3"/>
      <c r="S16" s="5"/>
      <c r="T16" s="5"/>
      <c r="U16" s="5"/>
      <c r="V16" s="5"/>
      <c r="W16" s="5"/>
      <c r="X16" s="5"/>
      <c r="Y16" s="5"/>
      <c r="Z16" s="5"/>
      <c r="AA16" s="5"/>
    </row>
    <row r="17" spans="1:27" ht="15" customHeight="1" thickBot="1">
      <c r="A17" s="3"/>
      <c r="B17" s="3" t="s">
        <v>118</v>
      </c>
      <c r="C17" s="3"/>
      <c r="D17" s="1"/>
      <c r="E17" s="1"/>
      <c r="F17" s="1"/>
      <c r="G17" s="1"/>
      <c r="H17" s="2"/>
      <c r="I17" s="1"/>
      <c r="J17" s="1"/>
      <c r="K17" s="2"/>
      <c r="L17" s="214"/>
      <c r="M17" s="214"/>
      <c r="N17" s="218"/>
      <c r="O17" s="214"/>
      <c r="P17" s="211"/>
      <c r="Q17" s="96"/>
      <c r="R17" s="19"/>
      <c r="S17" s="5"/>
      <c r="T17" s="5"/>
      <c r="U17" s="5"/>
      <c r="V17" s="5"/>
      <c r="W17" s="5"/>
      <c r="X17" s="5"/>
      <c r="Y17" s="5"/>
      <c r="Z17" s="5"/>
      <c r="AA17" s="5"/>
    </row>
    <row r="18" spans="1:27" ht="15" customHeight="1" thickBot="1">
      <c r="A18" s="3">
        <v>44</v>
      </c>
      <c r="B18" s="1" t="s">
        <v>55</v>
      </c>
      <c r="C18" s="1"/>
      <c r="D18" s="1">
        <v>1</v>
      </c>
      <c r="E18" s="1" t="s">
        <v>145</v>
      </c>
      <c r="F18" s="1" t="s">
        <v>146</v>
      </c>
      <c r="G18" s="1" t="s">
        <v>44</v>
      </c>
      <c r="H18" s="2" t="s">
        <v>124</v>
      </c>
      <c r="I18" s="1" t="s">
        <v>204</v>
      </c>
      <c r="J18" s="1" t="s">
        <v>6</v>
      </c>
      <c r="K18" s="2" t="s">
        <v>206</v>
      </c>
      <c r="L18" s="214">
        <v>300000</v>
      </c>
      <c r="M18" s="214"/>
      <c r="N18" s="218"/>
      <c r="O18" s="214"/>
      <c r="P18" s="211"/>
      <c r="Q18" s="96">
        <f>SUM(P18+O18+N18+M18+L18)</f>
        <v>300000</v>
      </c>
      <c r="R18" s="99" t="s">
        <v>4</v>
      </c>
      <c r="S18" s="5"/>
      <c r="T18" s="5"/>
      <c r="U18" s="5"/>
      <c r="V18" s="5"/>
      <c r="W18" s="5"/>
      <c r="X18" s="5"/>
      <c r="Y18" s="5"/>
      <c r="Z18" s="5"/>
      <c r="AA18" s="5"/>
    </row>
    <row r="19" spans="1:27" ht="15" customHeight="1" thickBot="1">
      <c r="A19" s="3">
        <v>45</v>
      </c>
      <c r="B19" s="1" t="s">
        <v>126</v>
      </c>
      <c r="C19" s="1"/>
      <c r="D19" s="1">
        <v>3</v>
      </c>
      <c r="E19" s="1" t="s">
        <v>145</v>
      </c>
      <c r="F19" s="1" t="s">
        <v>1</v>
      </c>
      <c r="G19" s="1" t="s">
        <v>44</v>
      </c>
      <c r="H19" s="2"/>
      <c r="I19" s="1"/>
      <c r="J19" s="1"/>
      <c r="K19" s="2"/>
      <c r="L19" s="214"/>
      <c r="M19" s="214">
        <v>1000000</v>
      </c>
      <c r="N19" s="218">
        <v>1000000</v>
      </c>
      <c r="O19" s="214">
        <v>1000000</v>
      </c>
      <c r="P19" s="211">
        <v>1000000</v>
      </c>
      <c r="Q19" s="96">
        <f>SUM(P19+O19+N19+M19+L19)</f>
        <v>4000000</v>
      </c>
      <c r="R19" s="99" t="s">
        <v>104</v>
      </c>
      <c r="S19" s="5"/>
      <c r="T19" s="5"/>
      <c r="U19" s="5"/>
      <c r="V19" s="5"/>
      <c r="W19" s="5"/>
      <c r="X19" s="5"/>
      <c r="Y19" s="5"/>
      <c r="Z19" s="5"/>
      <c r="AA19" s="5"/>
    </row>
    <row r="20" spans="1:27" ht="15" customHeight="1" thickBot="1">
      <c r="A20" s="3">
        <v>46</v>
      </c>
      <c r="B20" s="1" t="s">
        <v>210</v>
      </c>
      <c r="C20" s="1"/>
      <c r="D20" s="1"/>
      <c r="E20" s="1"/>
      <c r="F20" s="1" t="s">
        <v>146</v>
      </c>
      <c r="G20" s="1"/>
      <c r="H20" s="2"/>
      <c r="I20" s="1"/>
      <c r="J20" s="1"/>
      <c r="K20" s="2"/>
      <c r="L20" s="214"/>
      <c r="M20" s="214">
        <v>1250000</v>
      </c>
      <c r="N20" s="218">
        <v>1250000</v>
      </c>
      <c r="O20" s="214">
        <v>1250000</v>
      </c>
      <c r="P20" s="211">
        <v>1250000</v>
      </c>
      <c r="Q20" s="96">
        <f>SUM(P20+O20+N20+M20+L20)</f>
        <v>5000000</v>
      </c>
      <c r="R20" s="99"/>
      <c r="S20" s="5"/>
      <c r="T20" s="5"/>
      <c r="U20" s="5"/>
      <c r="V20" s="5"/>
      <c r="W20" s="5"/>
      <c r="X20" s="5"/>
      <c r="Y20" s="5"/>
      <c r="Z20" s="5"/>
      <c r="AA20" s="5"/>
    </row>
    <row r="21" spans="1:27" ht="15" customHeight="1" thickBot="1">
      <c r="A21" s="3">
        <v>47</v>
      </c>
      <c r="B21" s="1" t="s">
        <v>125</v>
      </c>
      <c r="C21" s="1"/>
      <c r="D21" s="1" t="s">
        <v>145</v>
      </c>
      <c r="E21" s="1" t="s">
        <v>145</v>
      </c>
      <c r="F21" s="1" t="s">
        <v>16</v>
      </c>
      <c r="G21" s="1" t="s">
        <v>44</v>
      </c>
      <c r="H21" s="2"/>
      <c r="I21" s="1"/>
      <c r="J21" s="1"/>
      <c r="K21" s="2"/>
      <c r="L21" s="214"/>
      <c r="M21" s="214">
        <v>100000</v>
      </c>
      <c r="N21" s="218">
        <v>100000</v>
      </c>
      <c r="O21" s="214">
        <v>100000</v>
      </c>
      <c r="P21" s="211">
        <v>100000</v>
      </c>
      <c r="Q21" s="96">
        <f>SUM(P21+O21+N21+M21+L21)</f>
        <v>400000</v>
      </c>
      <c r="R21" s="99" t="s">
        <v>4</v>
      </c>
      <c r="S21" s="5"/>
      <c r="T21" s="5"/>
      <c r="U21" s="5"/>
      <c r="V21" s="5"/>
      <c r="W21" s="5"/>
      <c r="X21" s="5"/>
      <c r="Y21" s="5"/>
      <c r="Z21" s="5"/>
      <c r="AA21" s="5"/>
    </row>
    <row r="22" spans="1:27" ht="15" customHeight="1" thickBot="1">
      <c r="A22" s="3">
        <v>48</v>
      </c>
      <c r="B22" s="1" t="s">
        <v>56</v>
      </c>
      <c r="C22" s="1"/>
      <c r="D22" s="1">
        <v>3</v>
      </c>
      <c r="E22" s="1" t="s">
        <v>145</v>
      </c>
      <c r="F22" s="1" t="s">
        <v>1</v>
      </c>
      <c r="G22" s="1" t="s">
        <v>44</v>
      </c>
      <c r="H22" s="2"/>
      <c r="I22" s="1"/>
      <c r="J22" s="1"/>
      <c r="K22" s="2"/>
      <c r="L22" s="214"/>
      <c r="M22" s="214">
        <v>500000</v>
      </c>
      <c r="N22" s="218">
        <v>500000</v>
      </c>
      <c r="O22" s="214">
        <v>500000</v>
      </c>
      <c r="P22" s="211">
        <v>500000</v>
      </c>
      <c r="Q22" s="96">
        <f>SUM(P22+O22+N22+M22+L22)</f>
        <v>2000000</v>
      </c>
      <c r="R22" s="99" t="s">
        <v>104</v>
      </c>
      <c r="S22" s="5"/>
      <c r="T22" s="5"/>
      <c r="U22" s="5"/>
      <c r="V22" s="5"/>
      <c r="W22" s="5"/>
      <c r="X22" s="5"/>
      <c r="Y22" s="5"/>
      <c r="Z22" s="5"/>
      <c r="AA22" s="5"/>
    </row>
    <row r="23" spans="1:27" ht="15" customHeight="1" thickBot="1">
      <c r="A23" s="3">
        <v>49</v>
      </c>
      <c r="B23" s="1" t="s">
        <v>112</v>
      </c>
      <c r="C23" s="1"/>
      <c r="D23" s="1">
        <v>1</v>
      </c>
      <c r="E23" s="1" t="s">
        <v>145</v>
      </c>
      <c r="F23" s="1" t="s">
        <v>6</v>
      </c>
      <c r="G23" s="1" t="s">
        <v>44</v>
      </c>
      <c r="H23" s="2"/>
      <c r="I23" s="1"/>
      <c r="J23" s="1"/>
      <c r="K23" s="2"/>
      <c r="L23" s="214"/>
      <c r="M23" s="214">
        <v>750000</v>
      </c>
      <c r="N23" s="218">
        <v>750000</v>
      </c>
      <c r="O23" s="214">
        <v>750000</v>
      </c>
      <c r="P23" s="211">
        <v>750000</v>
      </c>
      <c r="Q23" s="96">
        <f>SUM(P23+O23+N23+M23+L23)</f>
        <v>3000000</v>
      </c>
      <c r="R23" s="99" t="s">
        <v>105</v>
      </c>
      <c r="S23" s="5"/>
      <c r="T23" s="5"/>
      <c r="U23" s="5"/>
      <c r="V23" s="5"/>
      <c r="W23" s="5"/>
      <c r="X23" s="5"/>
      <c r="Y23" s="5"/>
      <c r="Z23" s="5"/>
      <c r="AA23" s="5"/>
    </row>
    <row r="24" spans="1:27" ht="15" customHeight="1" thickBot="1">
      <c r="A24" s="3">
        <v>50</v>
      </c>
      <c r="B24" s="1" t="s">
        <v>113</v>
      </c>
      <c r="C24" s="1"/>
      <c r="D24" s="1">
        <v>3</v>
      </c>
      <c r="E24" s="1" t="s">
        <v>145</v>
      </c>
      <c r="F24" s="1" t="s">
        <v>114</v>
      </c>
      <c r="G24" s="1" t="s">
        <v>44</v>
      </c>
      <c r="H24" s="2"/>
      <c r="I24" s="1"/>
      <c r="J24" s="1"/>
      <c r="K24" s="2"/>
      <c r="L24" s="214"/>
      <c r="M24" s="214">
        <v>500000</v>
      </c>
      <c r="N24" s="218">
        <v>500000</v>
      </c>
      <c r="O24" s="214">
        <v>500000</v>
      </c>
      <c r="P24" s="211">
        <v>500000</v>
      </c>
      <c r="Q24" s="96">
        <f>SUM(P24+O24+N24+M24+L24)</f>
        <v>2000000</v>
      </c>
      <c r="R24" s="99"/>
      <c r="S24" s="5"/>
      <c r="T24" s="5"/>
      <c r="U24" s="5"/>
      <c r="V24" s="5"/>
      <c r="W24" s="5"/>
      <c r="X24" s="5"/>
      <c r="Y24" s="5"/>
      <c r="Z24" s="5"/>
      <c r="AA24" s="5"/>
    </row>
    <row r="25" spans="1:27" ht="15" customHeight="1" thickBot="1">
      <c r="A25" s="3">
        <v>51</v>
      </c>
      <c r="B25" s="1" t="s">
        <v>122</v>
      </c>
      <c r="C25" s="1"/>
      <c r="D25" s="1">
        <v>1</v>
      </c>
      <c r="E25" s="1" t="s">
        <v>145</v>
      </c>
      <c r="F25" s="1" t="s">
        <v>2</v>
      </c>
      <c r="G25" s="1" t="s">
        <v>44</v>
      </c>
      <c r="H25" s="2"/>
      <c r="I25" s="1"/>
      <c r="J25" s="1"/>
      <c r="K25" s="2"/>
      <c r="L25" s="214"/>
      <c r="M25" s="214">
        <v>670000</v>
      </c>
      <c r="N25" s="218">
        <v>670000</v>
      </c>
      <c r="O25" s="214">
        <v>670000</v>
      </c>
      <c r="P25" s="211">
        <v>670000</v>
      </c>
      <c r="Q25" s="96">
        <f>SUM(P25+O25+N25+M25+L25)</f>
        <v>2680000</v>
      </c>
      <c r="R25" s="99"/>
      <c r="S25" s="5"/>
      <c r="T25" s="5"/>
      <c r="U25" s="5"/>
      <c r="V25" s="5"/>
      <c r="W25" s="5"/>
      <c r="X25" s="5"/>
      <c r="Y25" s="5"/>
      <c r="Z25" s="5"/>
      <c r="AA25" s="5"/>
    </row>
    <row r="26" spans="1:27" ht="15" customHeight="1" thickBot="1">
      <c r="A26" s="3">
        <v>52</v>
      </c>
      <c r="B26" s="1" t="s">
        <v>129</v>
      </c>
      <c r="C26" s="1"/>
      <c r="D26" s="1">
        <v>3</v>
      </c>
      <c r="E26" s="1" t="s">
        <v>145</v>
      </c>
      <c r="F26" s="1" t="s">
        <v>1</v>
      </c>
      <c r="G26" s="1" t="s">
        <v>44</v>
      </c>
      <c r="H26" s="2"/>
      <c r="I26" s="1"/>
      <c r="J26" s="1"/>
      <c r="K26" s="2"/>
      <c r="L26" s="214"/>
      <c r="M26" s="214">
        <v>20000</v>
      </c>
      <c r="N26" s="218">
        <v>20000</v>
      </c>
      <c r="O26" s="214">
        <v>20000</v>
      </c>
      <c r="P26" s="211">
        <v>20000</v>
      </c>
      <c r="Q26" s="96">
        <f>SUM(P26+O26+N26+M26+L26)</f>
        <v>80000</v>
      </c>
      <c r="R26" s="99"/>
      <c r="S26" s="5"/>
      <c r="T26" s="5"/>
      <c r="U26" s="5"/>
      <c r="V26" s="5"/>
      <c r="W26" s="5"/>
      <c r="X26" s="5"/>
      <c r="Y26" s="5"/>
      <c r="Z26" s="5"/>
      <c r="AA26" s="5"/>
    </row>
    <row r="27" spans="1:27" ht="15" customHeight="1" thickBot="1">
      <c r="A27" s="3">
        <v>53</v>
      </c>
      <c r="B27" s="1" t="s">
        <v>161</v>
      </c>
      <c r="C27" s="1"/>
      <c r="D27" s="1">
        <v>3</v>
      </c>
      <c r="E27" s="1" t="s">
        <v>145</v>
      </c>
      <c r="F27" s="1" t="s">
        <v>1</v>
      </c>
      <c r="G27" s="1" t="s">
        <v>44</v>
      </c>
      <c r="H27" s="2"/>
      <c r="I27" s="1"/>
      <c r="J27" s="1"/>
      <c r="K27" s="2"/>
      <c r="L27" s="214"/>
      <c r="M27" s="214">
        <v>137500</v>
      </c>
      <c r="N27" s="218">
        <v>137500</v>
      </c>
      <c r="O27" s="214">
        <v>137500</v>
      </c>
      <c r="P27" s="211">
        <v>137500</v>
      </c>
      <c r="Q27" s="96">
        <f>SUM(P27+O27+N27+M27+L27)</f>
        <v>550000</v>
      </c>
      <c r="R27" s="99"/>
      <c r="S27" s="5"/>
      <c r="T27" s="5"/>
      <c r="U27" s="5"/>
      <c r="V27" s="5"/>
      <c r="W27" s="5"/>
      <c r="X27" s="5"/>
      <c r="Y27" s="5"/>
      <c r="Z27" s="5"/>
      <c r="AA27" s="5"/>
    </row>
    <row r="28" spans="1:27" ht="15" customHeight="1" thickBot="1">
      <c r="A28" s="3">
        <v>54</v>
      </c>
      <c r="B28" s="1" t="s">
        <v>211</v>
      </c>
      <c r="C28" s="1"/>
      <c r="D28" s="1">
        <v>1</v>
      </c>
      <c r="E28" s="1" t="s">
        <v>145</v>
      </c>
      <c r="F28" s="1" t="s">
        <v>146</v>
      </c>
      <c r="G28" s="1"/>
      <c r="H28" s="2"/>
      <c r="I28" s="1"/>
      <c r="J28" s="1"/>
      <c r="K28" s="2"/>
      <c r="L28" s="214"/>
      <c r="M28" s="214">
        <v>75000</v>
      </c>
      <c r="N28" s="218">
        <v>75000</v>
      </c>
      <c r="O28" s="214">
        <v>75000</v>
      </c>
      <c r="P28" s="211">
        <v>75000</v>
      </c>
      <c r="Q28" s="96">
        <f>SUM(P28+O28+N28+M28+L28)</f>
        <v>300000</v>
      </c>
      <c r="R28" s="99"/>
      <c r="S28" s="5"/>
      <c r="T28" s="5"/>
      <c r="U28" s="5"/>
      <c r="V28" s="5"/>
      <c r="W28" s="5"/>
      <c r="X28" s="5"/>
      <c r="Y28" s="5"/>
      <c r="Z28" s="5"/>
      <c r="AA28" s="5"/>
    </row>
    <row r="29" spans="1:27" ht="15" customHeight="1" thickBot="1">
      <c r="A29" s="3">
        <v>55</v>
      </c>
      <c r="B29" s="1" t="s">
        <v>215</v>
      </c>
      <c r="C29" s="1"/>
      <c r="D29" s="1"/>
      <c r="E29" s="1" t="s">
        <v>145</v>
      </c>
      <c r="F29" s="1" t="s">
        <v>2</v>
      </c>
      <c r="G29" s="1"/>
      <c r="H29" s="2"/>
      <c r="I29" s="1"/>
      <c r="J29" s="1"/>
      <c r="K29" s="2"/>
      <c r="L29" s="214"/>
      <c r="M29" s="214">
        <v>375000</v>
      </c>
      <c r="N29" s="218">
        <v>375000</v>
      </c>
      <c r="O29" s="214">
        <v>375000</v>
      </c>
      <c r="P29" s="211">
        <v>375000</v>
      </c>
      <c r="Q29" s="96">
        <f>SUM(P29+O29+N29+M29+L29)</f>
        <v>1500000</v>
      </c>
      <c r="R29" s="99"/>
      <c r="S29" s="5"/>
      <c r="T29" s="5"/>
      <c r="U29" s="5"/>
      <c r="V29" s="5"/>
      <c r="W29" s="5"/>
      <c r="X29" s="5"/>
      <c r="Y29" s="5"/>
      <c r="Z29" s="5"/>
      <c r="AA29" s="5"/>
    </row>
    <row r="30" spans="1:27" ht="15" customHeight="1" thickBot="1">
      <c r="A30" s="3">
        <v>56</v>
      </c>
      <c r="B30" s="1" t="s">
        <v>213</v>
      </c>
      <c r="C30" s="1"/>
      <c r="D30" s="1"/>
      <c r="E30" s="1" t="s">
        <v>145</v>
      </c>
      <c r="F30" s="1" t="s">
        <v>2</v>
      </c>
      <c r="G30" s="1"/>
      <c r="H30" s="2"/>
      <c r="I30" s="1"/>
      <c r="J30" s="1"/>
      <c r="K30" s="2"/>
      <c r="L30" s="214"/>
      <c r="M30" s="214">
        <v>30000</v>
      </c>
      <c r="N30" s="218">
        <v>30000</v>
      </c>
      <c r="O30" s="214">
        <v>30000</v>
      </c>
      <c r="P30" s="211">
        <v>30000</v>
      </c>
      <c r="Q30" s="96">
        <f>SUM(P30+O30+N30+M30+L30)</f>
        <v>120000</v>
      </c>
      <c r="R30" s="99"/>
      <c r="S30" s="5"/>
      <c r="T30" s="5"/>
      <c r="U30" s="5"/>
      <c r="V30" s="5"/>
      <c r="W30" s="5"/>
      <c r="X30" s="5"/>
      <c r="Y30" s="5"/>
      <c r="Z30" s="5"/>
      <c r="AA30" s="5"/>
    </row>
    <row r="31" spans="1:27" ht="15" customHeight="1" thickBot="1">
      <c r="A31" s="3">
        <v>57</v>
      </c>
      <c r="B31" s="1" t="s">
        <v>216</v>
      </c>
      <c r="C31" s="1"/>
      <c r="D31" s="1"/>
      <c r="E31" s="1" t="s">
        <v>145</v>
      </c>
      <c r="F31" s="1" t="s">
        <v>2</v>
      </c>
      <c r="G31" s="1"/>
      <c r="H31" s="2"/>
      <c r="I31" s="1"/>
      <c r="J31" s="1"/>
      <c r="K31" s="2"/>
      <c r="L31" s="214"/>
      <c r="M31" s="214">
        <v>250000</v>
      </c>
      <c r="N31" s="218">
        <v>250000</v>
      </c>
      <c r="O31" s="214">
        <v>250000</v>
      </c>
      <c r="P31" s="211">
        <v>250000</v>
      </c>
      <c r="Q31" s="96">
        <f>SUM(P31+O31+N31+M31+L31)</f>
        <v>1000000</v>
      </c>
      <c r="R31" s="99"/>
      <c r="S31" s="5"/>
      <c r="T31" s="5"/>
      <c r="U31" s="5"/>
      <c r="V31" s="5"/>
      <c r="W31" s="5"/>
      <c r="X31" s="5"/>
      <c r="Y31" s="5"/>
      <c r="Z31" s="5"/>
      <c r="AA31" s="5"/>
    </row>
    <row r="32" spans="1:27" ht="15" customHeight="1" thickBot="1">
      <c r="A32" s="3">
        <v>58</v>
      </c>
      <c r="B32" s="1" t="s">
        <v>218</v>
      </c>
      <c r="C32" s="1"/>
      <c r="D32" s="1"/>
      <c r="E32" s="1" t="s">
        <v>145</v>
      </c>
      <c r="F32" s="1" t="s">
        <v>9</v>
      </c>
      <c r="G32" s="1"/>
      <c r="H32" s="2"/>
      <c r="I32" s="1"/>
      <c r="J32" s="1"/>
      <c r="K32" s="2"/>
      <c r="L32" s="214"/>
      <c r="M32" s="214">
        <v>300000</v>
      </c>
      <c r="N32" s="218">
        <v>300000</v>
      </c>
      <c r="O32" s="214">
        <v>300000</v>
      </c>
      <c r="P32" s="211">
        <v>300000</v>
      </c>
      <c r="Q32" s="96">
        <f>SUM(P32+O32+N32+M32+L32)</f>
        <v>1200000</v>
      </c>
      <c r="R32" s="99"/>
      <c r="S32" s="5"/>
      <c r="T32" s="5"/>
      <c r="U32" s="5"/>
      <c r="V32" s="5"/>
      <c r="W32" s="5"/>
      <c r="X32" s="5"/>
      <c r="Y32" s="5"/>
      <c r="Z32" s="5"/>
      <c r="AA32" s="5"/>
    </row>
    <row r="33" spans="1:27" ht="15" customHeight="1" thickBot="1">
      <c r="A33" s="3"/>
      <c r="B33" s="3" t="s">
        <v>57</v>
      </c>
      <c r="C33" s="3"/>
      <c r="D33" s="1"/>
      <c r="E33" s="1"/>
      <c r="F33" s="1"/>
      <c r="G33" s="1"/>
      <c r="H33" s="2"/>
      <c r="I33" s="1"/>
      <c r="J33" s="1"/>
      <c r="K33" s="2"/>
      <c r="L33" s="214"/>
      <c r="M33" s="214"/>
      <c r="N33" s="218"/>
      <c r="O33" s="214"/>
      <c r="P33" s="211"/>
      <c r="Q33" s="96"/>
      <c r="R33" s="99"/>
      <c r="S33" s="5"/>
      <c r="T33" s="5"/>
      <c r="U33" s="5"/>
      <c r="V33" s="5"/>
      <c r="W33" s="5"/>
      <c r="X33" s="5"/>
      <c r="Y33" s="5"/>
      <c r="Z33" s="5"/>
      <c r="AA33" s="5"/>
    </row>
    <row r="34" spans="1:27" ht="15" customHeight="1" thickBot="1">
      <c r="A34" s="3">
        <v>59</v>
      </c>
      <c r="B34" s="1" t="s">
        <v>185</v>
      </c>
      <c r="C34" s="1"/>
      <c r="D34" s="1"/>
      <c r="E34" s="1"/>
      <c r="F34" s="1" t="s">
        <v>2</v>
      </c>
      <c r="G34" s="1"/>
      <c r="H34" s="2"/>
      <c r="I34" s="1"/>
      <c r="J34" s="1"/>
      <c r="K34" s="2"/>
      <c r="L34" s="214"/>
      <c r="M34" s="214">
        <v>25000</v>
      </c>
      <c r="N34" s="218">
        <v>25000</v>
      </c>
      <c r="O34" s="214">
        <v>25000</v>
      </c>
      <c r="P34" s="211">
        <v>25000</v>
      </c>
      <c r="Q34" s="96">
        <f>SUM(P34+O34+N34+M34+L34)</f>
        <v>100000</v>
      </c>
      <c r="R34" s="99"/>
      <c r="S34" s="5"/>
      <c r="T34" s="5"/>
      <c r="U34" s="5"/>
      <c r="V34" s="5"/>
      <c r="W34" s="5"/>
      <c r="X34" s="5"/>
      <c r="Y34" s="5"/>
      <c r="Z34" s="5"/>
      <c r="AA34" s="5"/>
    </row>
    <row r="35" spans="1:27" ht="15" customHeight="1" thickBot="1">
      <c r="A35" s="3">
        <v>60</v>
      </c>
      <c r="B35" s="1" t="s">
        <v>186</v>
      </c>
      <c r="C35" s="1"/>
      <c r="D35" s="1"/>
      <c r="E35" s="1"/>
      <c r="F35" s="1" t="s">
        <v>1</v>
      </c>
      <c r="G35" s="1"/>
      <c r="H35" s="2"/>
      <c r="I35" s="1"/>
      <c r="J35" s="1"/>
      <c r="K35" s="2"/>
      <c r="L35" s="214"/>
      <c r="M35" s="214">
        <v>27500</v>
      </c>
      <c r="N35" s="218">
        <v>27500</v>
      </c>
      <c r="O35" s="214">
        <v>27500</v>
      </c>
      <c r="P35" s="211">
        <v>27500</v>
      </c>
      <c r="Q35" s="96">
        <f>SUM(P35+O35+N35+M35+L35)</f>
        <v>110000</v>
      </c>
      <c r="R35" s="99"/>
      <c r="S35" s="5"/>
      <c r="T35" s="5"/>
      <c r="U35" s="5"/>
      <c r="V35" s="5"/>
      <c r="W35" s="5"/>
      <c r="X35" s="5"/>
      <c r="Y35" s="5"/>
      <c r="Z35" s="5"/>
      <c r="AA35" s="5"/>
    </row>
    <row r="36" spans="1:27" ht="15" customHeight="1" thickBot="1">
      <c r="A36" s="3">
        <v>61</v>
      </c>
      <c r="B36" s="1" t="s">
        <v>187</v>
      </c>
      <c r="C36" s="1"/>
      <c r="D36" s="1"/>
      <c r="E36" s="1"/>
      <c r="F36" s="1" t="s">
        <v>146</v>
      </c>
      <c r="G36" s="1"/>
      <c r="H36" s="2"/>
      <c r="I36" s="1"/>
      <c r="J36" s="1"/>
      <c r="K36" s="2"/>
      <c r="L36" s="214"/>
      <c r="M36" s="214">
        <v>12500</v>
      </c>
      <c r="N36" s="218">
        <v>12500</v>
      </c>
      <c r="O36" s="214">
        <v>12500</v>
      </c>
      <c r="P36" s="211">
        <v>12500</v>
      </c>
      <c r="Q36" s="96">
        <f>SUM(P36+O36+N36+M36+L36)</f>
        <v>50000</v>
      </c>
      <c r="R36" s="99"/>
      <c r="S36" s="5"/>
      <c r="T36" s="5"/>
      <c r="U36" s="5"/>
      <c r="V36" s="5"/>
      <c r="W36" s="5"/>
      <c r="X36" s="5"/>
      <c r="Y36" s="5"/>
      <c r="Z36" s="5"/>
      <c r="AA36" s="5"/>
    </row>
    <row r="37" spans="1:27" ht="15" customHeight="1" thickBot="1">
      <c r="A37" s="3">
        <v>62</v>
      </c>
      <c r="B37" s="1" t="s">
        <v>188</v>
      </c>
      <c r="C37" s="1"/>
      <c r="D37" s="1"/>
      <c r="E37" s="1"/>
      <c r="F37" s="1" t="s">
        <v>183</v>
      </c>
      <c r="G37" s="1"/>
      <c r="H37" s="2"/>
      <c r="I37" s="1"/>
      <c r="J37" s="1"/>
      <c r="K37" s="2"/>
      <c r="L37" s="214"/>
      <c r="M37" s="214">
        <v>100000</v>
      </c>
      <c r="N37" s="218">
        <v>100000</v>
      </c>
      <c r="O37" s="214">
        <v>100000</v>
      </c>
      <c r="P37" s="211">
        <v>100000</v>
      </c>
      <c r="Q37" s="96">
        <f>SUM(P37+O37+N37+M37+L37)</f>
        <v>400000</v>
      </c>
      <c r="R37" s="99"/>
      <c r="S37" s="5"/>
      <c r="T37" s="5"/>
      <c r="U37" s="5"/>
      <c r="V37" s="5"/>
      <c r="W37" s="5"/>
      <c r="X37" s="5"/>
      <c r="Y37" s="5"/>
      <c r="Z37" s="5"/>
      <c r="AA37" s="5"/>
    </row>
    <row r="38" spans="1:27" ht="15" customHeight="1" thickBot="1">
      <c r="A38" s="3">
        <v>63</v>
      </c>
      <c r="B38" s="1" t="s">
        <v>189</v>
      </c>
      <c r="C38" s="1"/>
      <c r="D38" s="1">
        <v>5</v>
      </c>
      <c r="E38" s="1" t="s">
        <v>145</v>
      </c>
      <c r="F38" s="1" t="s">
        <v>44</v>
      </c>
      <c r="G38" s="1" t="s">
        <v>44</v>
      </c>
      <c r="H38" s="2"/>
      <c r="I38" s="1"/>
      <c r="J38" s="1"/>
      <c r="K38" s="2"/>
      <c r="L38" s="214"/>
      <c r="M38" s="214">
        <v>250000</v>
      </c>
      <c r="N38" s="218">
        <v>250000</v>
      </c>
      <c r="O38" s="214">
        <v>250000</v>
      </c>
      <c r="P38" s="211">
        <v>250000</v>
      </c>
      <c r="Q38" s="96">
        <f>SUM(P38+O38+N38+M38+L38)</f>
        <v>1000000</v>
      </c>
      <c r="R38" s="100" t="s">
        <v>4</v>
      </c>
      <c r="S38" s="5"/>
      <c r="T38" s="5"/>
      <c r="U38" s="5"/>
      <c r="V38" s="5"/>
      <c r="W38" s="5"/>
      <c r="X38" s="5"/>
      <c r="Y38" s="5"/>
      <c r="Z38" s="5"/>
      <c r="AA38" s="5"/>
    </row>
    <row r="39" spans="1:27" ht="15" customHeight="1" thickBot="1">
      <c r="A39" s="3">
        <v>64</v>
      </c>
      <c r="B39" s="1" t="s">
        <v>190</v>
      </c>
      <c r="C39" s="1"/>
      <c r="D39" s="1">
        <v>5</v>
      </c>
      <c r="E39" s="1" t="s">
        <v>145</v>
      </c>
      <c r="F39" s="1" t="s">
        <v>183</v>
      </c>
      <c r="G39" s="1" t="s">
        <v>44</v>
      </c>
      <c r="H39" s="2"/>
      <c r="I39" s="1"/>
      <c r="J39" s="1"/>
      <c r="K39" s="2"/>
      <c r="L39" s="214"/>
      <c r="M39" s="214">
        <v>100000</v>
      </c>
      <c r="N39" s="218">
        <v>100000</v>
      </c>
      <c r="O39" s="214">
        <v>100000</v>
      </c>
      <c r="P39" s="211">
        <v>100000</v>
      </c>
      <c r="Q39" s="96">
        <f>SUM(P39+O39+N39+M39+L39)</f>
        <v>400000</v>
      </c>
      <c r="R39" s="100" t="s">
        <v>4</v>
      </c>
      <c r="S39" s="5"/>
      <c r="T39" s="5"/>
      <c r="U39" s="5"/>
      <c r="V39" s="5"/>
      <c r="W39" s="5"/>
      <c r="X39" s="5"/>
      <c r="Y39" s="5"/>
      <c r="Z39" s="5"/>
      <c r="AA39" s="5"/>
    </row>
    <row r="40" spans="1:27" ht="15" customHeight="1" thickBot="1">
      <c r="A40" s="3">
        <v>65</v>
      </c>
      <c r="B40" s="1" t="s">
        <v>131</v>
      </c>
      <c r="C40" s="1"/>
      <c r="D40" s="1">
        <v>4</v>
      </c>
      <c r="E40" s="1" t="s">
        <v>145</v>
      </c>
      <c r="F40" s="1" t="s">
        <v>44</v>
      </c>
      <c r="G40" s="1" t="s">
        <v>44</v>
      </c>
      <c r="H40" s="2"/>
      <c r="I40" s="1"/>
      <c r="J40" s="1"/>
      <c r="K40" s="2"/>
      <c r="L40" s="214"/>
      <c r="M40" s="214">
        <v>25000</v>
      </c>
      <c r="N40" s="218">
        <v>25000</v>
      </c>
      <c r="O40" s="214">
        <v>25000</v>
      </c>
      <c r="P40" s="211">
        <v>25000</v>
      </c>
      <c r="Q40" s="96">
        <f>SUM(P40+O40+N40+M40+L40)</f>
        <v>100000</v>
      </c>
      <c r="R40" s="100" t="s">
        <v>4</v>
      </c>
      <c r="S40" s="5"/>
      <c r="T40" s="5"/>
      <c r="U40" s="5"/>
      <c r="V40" s="5"/>
      <c r="W40" s="5"/>
      <c r="X40" s="5"/>
      <c r="Y40" s="5"/>
      <c r="Z40" s="5"/>
      <c r="AA40" s="5"/>
    </row>
    <row r="41" spans="1:27" ht="15" customHeight="1" thickBot="1">
      <c r="A41" s="3">
        <v>66</v>
      </c>
      <c r="B41" s="1" t="s">
        <v>132</v>
      </c>
      <c r="C41" s="1"/>
      <c r="D41" s="1" t="s">
        <v>145</v>
      </c>
      <c r="E41" s="1" t="s">
        <v>145</v>
      </c>
      <c r="F41" s="1" t="s">
        <v>44</v>
      </c>
      <c r="G41" s="1" t="s">
        <v>44</v>
      </c>
      <c r="H41" s="2"/>
      <c r="I41" s="1"/>
      <c r="J41" s="1"/>
      <c r="K41" s="2"/>
      <c r="L41" s="214"/>
      <c r="M41" s="214">
        <v>10000</v>
      </c>
      <c r="N41" s="218">
        <v>10000</v>
      </c>
      <c r="O41" s="214">
        <v>10000</v>
      </c>
      <c r="P41" s="211">
        <v>10000</v>
      </c>
      <c r="Q41" s="96">
        <f>SUM(P41+O41+N41+M41+L41)</f>
        <v>40000</v>
      </c>
      <c r="R41" s="100"/>
      <c r="S41" s="5"/>
      <c r="T41" s="5"/>
      <c r="U41" s="5"/>
      <c r="V41" s="5"/>
      <c r="W41" s="5"/>
      <c r="X41" s="5"/>
      <c r="Y41" s="5"/>
      <c r="Z41" s="5"/>
      <c r="AA41" s="5"/>
    </row>
    <row r="42" spans="1:27" ht="15" customHeight="1" thickBot="1">
      <c r="A42" s="3">
        <v>67</v>
      </c>
      <c r="B42" s="1" t="s">
        <v>133</v>
      </c>
      <c r="C42" s="1"/>
      <c r="D42" s="1" t="s">
        <v>145</v>
      </c>
      <c r="E42" s="1" t="s">
        <v>145</v>
      </c>
      <c r="F42" s="1" t="s">
        <v>44</v>
      </c>
      <c r="G42" s="1" t="s">
        <v>44</v>
      </c>
      <c r="H42" s="2"/>
      <c r="I42" s="1"/>
      <c r="J42" s="1"/>
      <c r="K42" s="2"/>
      <c r="L42" s="214"/>
      <c r="M42" s="214">
        <v>10000</v>
      </c>
      <c r="N42" s="218">
        <v>10000</v>
      </c>
      <c r="O42" s="214">
        <v>10000</v>
      </c>
      <c r="P42" s="211">
        <v>10000</v>
      </c>
      <c r="Q42" s="96">
        <f>SUM(P42+O42+N42+M42+L42)</f>
        <v>40000</v>
      </c>
      <c r="R42" s="100"/>
      <c r="S42" s="5"/>
      <c r="T42" s="5"/>
      <c r="U42" s="5"/>
      <c r="V42" s="5"/>
      <c r="W42" s="5"/>
      <c r="X42" s="5"/>
      <c r="Y42" s="5"/>
      <c r="Z42" s="5"/>
      <c r="AA42" s="5"/>
    </row>
    <row r="43" spans="1:27" ht="15" customHeight="1" thickBot="1">
      <c r="A43" s="3">
        <v>68</v>
      </c>
      <c r="B43" s="1" t="s">
        <v>134</v>
      </c>
      <c r="C43" s="1"/>
      <c r="D43" s="1" t="s">
        <v>145</v>
      </c>
      <c r="E43" s="1" t="s">
        <v>145</v>
      </c>
      <c r="F43" s="1" t="s">
        <v>44</v>
      </c>
      <c r="G43" s="1" t="s">
        <v>44</v>
      </c>
      <c r="H43" s="2"/>
      <c r="I43" s="1"/>
      <c r="J43" s="1"/>
      <c r="K43" s="2"/>
      <c r="L43" s="214"/>
      <c r="M43" s="214">
        <v>12500</v>
      </c>
      <c r="N43" s="218">
        <v>12500</v>
      </c>
      <c r="O43" s="214">
        <v>12500</v>
      </c>
      <c r="P43" s="211">
        <v>12500</v>
      </c>
      <c r="Q43" s="96">
        <f>SUM(P43+O43+N43+M43+L43)</f>
        <v>50000</v>
      </c>
      <c r="R43" s="100"/>
      <c r="S43" s="5"/>
      <c r="T43" s="5"/>
      <c r="U43" s="5"/>
      <c r="V43" s="5"/>
      <c r="W43" s="5"/>
      <c r="X43" s="5"/>
      <c r="Y43" s="5"/>
      <c r="Z43" s="5"/>
      <c r="AA43" s="5"/>
    </row>
    <row r="44" spans="1:27" ht="15" customHeight="1" thickBot="1">
      <c r="A44" s="3">
        <v>69</v>
      </c>
      <c r="B44" s="1" t="s">
        <v>135</v>
      </c>
      <c r="C44" s="1"/>
      <c r="D44" s="1">
        <v>10</v>
      </c>
      <c r="E44" s="1" t="s">
        <v>145</v>
      </c>
      <c r="F44" s="1" t="s">
        <v>44</v>
      </c>
      <c r="G44" s="1" t="s">
        <v>44</v>
      </c>
      <c r="H44" s="2"/>
      <c r="I44" s="1"/>
      <c r="J44" s="1"/>
      <c r="K44" s="2"/>
      <c r="L44" s="214"/>
      <c r="M44" s="214">
        <v>25000</v>
      </c>
      <c r="N44" s="218">
        <v>25000</v>
      </c>
      <c r="O44" s="214">
        <v>25000</v>
      </c>
      <c r="P44" s="211">
        <v>25000</v>
      </c>
      <c r="Q44" s="96">
        <f>SUM(P44+O44+N44+M44+L44)</f>
        <v>100000</v>
      </c>
      <c r="R44" s="100"/>
      <c r="S44" s="5"/>
      <c r="T44" s="5"/>
      <c r="U44" s="5"/>
      <c r="V44" s="5"/>
      <c r="W44" s="5"/>
      <c r="X44" s="5"/>
      <c r="Y44" s="5"/>
      <c r="Z44" s="5"/>
      <c r="AA44" s="5"/>
    </row>
    <row r="45" spans="1:27" ht="15" customHeight="1" thickBot="1">
      <c r="A45" s="3">
        <v>70</v>
      </c>
      <c r="B45" s="1" t="s">
        <v>136</v>
      </c>
      <c r="C45" s="1"/>
      <c r="D45" s="1" t="s">
        <v>145</v>
      </c>
      <c r="E45" s="1" t="s">
        <v>145</v>
      </c>
      <c r="F45" s="1" t="s">
        <v>44</v>
      </c>
      <c r="G45" s="1" t="s">
        <v>44</v>
      </c>
      <c r="H45" s="2"/>
      <c r="I45" s="1"/>
      <c r="J45" s="1"/>
      <c r="K45" s="2"/>
      <c r="L45" s="214"/>
      <c r="M45" s="214">
        <v>5000</v>
      </c>
      <c r="N45" s="218">
        <v>5000</v>
      </c>
      <c r="O45" s="214">
        <v>5000</v>
      </c>
      <c r="P45" s="211">
        <v>5000</v>
      </c>
      <c r="Q45" s="96">
        <f>SUM(P45+O45+N45+M45+L45)</f>
        <v>20000</v>
      </c>
      <c r="R45" s="100"/>
      <c r="S45" s="5"/>
      <c r="T45" s="5"/>
      <c r="U45" s="5"/>
      <c r="V45" s="5"/>
      <c r="W45" s="5"/>
      <c r="X45" s="5"/>
      <c r="Y45" s="5"/>
      <c r="Z45" s="5"/>
      <c r="AA45" s="5"/>
    </row>
    <row r="46" spans="1:27" ht="15" customHeight="1" thickBot="1">
      <c r="A46" s="3">
        <v>71</v>
      </c>
      <c r="B46" s="1" t="s">
        <v>191</v>
      </c>
      <c r="C46" s="1"/>
      <c r="D46" s="1"/>
      <c r="E46" s="1"/>
      <c r="F46" s="1" t="s">
        <v>183</v>
      </c>
      <c r="G46" s="1"/>
      <c r="H46" s="2"/>
      <c r="I46" s="1"/>
      <c r="J46" s="1"/>
      <c r="K46" s="2"/>
      <c r="L46" s="214"/>
      <c r="M46" s="214">
        <v>712500</v>
      </c>
      <c r="N46" s="218">
        <v>712500</v>
      </c>
      <c r="O46" s="214">
        <v>712500</v>
      </c>
      <c r="P46" s="211">
        <v>712500</v>
      </c>
      <c r="Q46" s="96">
        <f>SUM(P46+O46+N46+M46+L46)</f>
        <v>2850000</v>
      </c>
      <c r="R46" s="100"/>
      <c r="S46" s="5"/>
      <c r="T46" s="5"/>
      <c r="U46" s="5"/>
      <c r="V46" s="5"/>
      <c r="W46" s="5"/>
      <c r="X46" s="5"/>
      <c r="Y46" s="5"/>
      <c r="Z46" s="5"/>
      <c r="AA46" s="5"/>
    </row>
    <row r="47" spans="1:27" ht="15" customHeight="1" thickBot="1">
      <c r="A47" s="3"/>
      <c r="B47" s="3" t="s">
        <v>96</v>
      </c>
      <c r="C47" s="3"/>
      <c r="D47" s="1"/>
      <c r="E47" s="1"/>
      <c r="F47" s="1"/>
      <c r="G47" s="1"/>
      <c r="H47" s="2"/>
      <c r="I47" s="1"/>
      <c r="J47" s="1"/>
      <c r="K47" s="2"/>
      <c r="L47" s="214"/>
      <c r="M47" s="214"/>
      <c r="N47" s="218"/>
      <c r="O47" s="214"/>
      <c r="P47" s="211"/>
      <c r="Q47" s="96"/>
      <c r="R47" s="100"/>
      <c r="S47" s="5"/>
      <c r="T47" s="5"/>
      <c r="U47" s="5"/>
      <c r="V47" s="5"/>
      <c r="W47" s="5"/>
      <c r="X47" s="5"/>
      <c r="Y47" s="5"/>
      <c r="Z47" s="5"/>
      <c r="AA47" s="5"/>
    </row>
    <row r="48" spans="1:27" ht="15" customHeight="1" thickBot="1">
      <c r="A48" s="3">
        <v>72</v>
      </c>
      <c r="B48" s="1" t="s">
        <v>123</v>
      </c>
      <c r="C48" s="1"/>
      <c r="D48" s="1" t="s">
        <v>145</v>
      </c>
      <c r="E48" s="1" t="s">
        <v>145</v>
      </c>
      <c r="F48" s="1" t="s">
        <v>1</v>
      </c>
      <c r="G48" s="1" t="s">
        <v>44</v>
      </c>
      <c r="H48" s="2"/>
      <c r="I48" s="1"/>
      <c r="J48" s="1"/>
      <c r="K48" s="2"/>
      <c r="L48" s="214"/>
      <c r="M48" s="214">
        <v>125000</v>
      </c>
      <c r="N48" s="218">
        <v>125000</v>
      </c>
      <c r="O48" s="214">
        <v>125000</v>
      </c>
      <c r="P48" s="211">
        <v>125000</v>
      </c>
      <c r="Q48" s="96">
        <f>SUM(P48+O48+N48+M48+L48)</f>
        <v>500000</v>
      </c>
      <c r="R48" s="100" t="s">
        <v>93</v>
      </c>
      <c r="S48" s="5"/>
      <c r="T48" s="5"/>
      <c r="U48" s="5"/>
      <c r="V48" s="5"/>
      <c r="W48" s="5"/>
      <c r="X48" s="5"/>
      <c r="Y48" s="5"/>
      <c r="Z48" s="5"/>
      <c r="AA48" s="5"/>
    </row>
    <row r="49" spans="1:27" ht="15" customHeight="1" thickBot="1">
      <c r="A49" s="3">
        <v>73</v>
      </c>
      <c r="B49" s="1" t="s">
        <v>130</v>
      </c>
      <c r="C49" s="1"/>
      <c r="D49" s="1" t="s">
        <v>145</v>
      </c>
      <c r="E49" s="1" t="s">
        <v>145</v>
      </c>
      <c r="F49" s="1" t="s">
        <v>1</v>
      </c>
      <c r="G49" s="1" t="s">
        <v>44</v>
      </c>
      <c r="H49" s="2"/>
      <c r="I49" s="1"/>
      <c r="J49" s="1"/>
      <c r="K49" s="2"/>
      <c r="L49" s="214"/>
      <c r="M49" s="214">
        <v>75000</v>
      </c>
      <c r="N49" s="218">
        <v>75000</v>
      </c>
      <c r="O49" s="214">
        <v>75000</v>
      </c>
      <c r="P49" s="211">
        <v>75000</v>
      </c>
      <c r="Q49" s="96">
        <f>SUM(P49+O49+N49+M49+L49)</f>
        <v>300000</v>
      </c>
      <c r="R49" s="100" t="s">
        <v>93</v>
      </c>
      <c r="S49" s="5"/>
      <c r="T49" s="5"/>
      <c r="U49" s="5"/>
      <c r="V49" s="5"/>
      <c r="W49" s="5"/>
      <c r="X49" s="5"/>
      <c r="Y49" s="5"/>
      <c r="Z49" s="5"/>
      <c r="AA49" s="5"/>
    </row>
    <row r="50" spans="1:27" ht="15" customHeight="1" thickBot="1">
      <c r="A50" s="3"/>
      <c r="B50" s="3" t="s">
        <v>97</v>
      </c>
      <c r="C50" s="3"/>
      <c r="D50" s="1"/>
      <c r="E50" s="1"/>
      <c r="F50" s="1"/>
      <c r="G50" s="1"/>
      <c r="H50" s="2"/>
      <c r="I50" s="1"/>
      <c r="J50" s="1"/>
      <c r="K50" s="2"/>
      <c r="L50" s="214"/>
      <c r="M50" s="214"/>
      <c r="N50" s="218"/>
      <c r="O50" s="214"/>
      <c r="P50" s="211"/>
      <c r="Q50" s="96"/>
      <c r="R50" s="100"/>
      <c r="S50" s="5"/>
      <c r="T50" s="5"/>
      <c r="U50" s="5"/>
      <c r="V50" s="5"/>
      <c r="W50" s="5"/>
      <c r="X50" s="5"/>
      <c r="Y50" s="5"/>
      <c r="Z50" s="5"/>
      <c r="AA50" s="5"/>
    </row>
    <row r="51" spans="1:27" ht="15" customHeight="1" thickBot="1">
      <c r="A51" s="3">
        <v>74</v>
      </c>
      <c r="B51" s="1" t="s">
        <v>98</v>
      </c>
      <c r="C51" s="1"/>
      <c r="D51" s="1" t="s">
        <v>145</v>
      </c>
      <c r="E51" s="1" t="s">
        <v>145</v>
      </c>
      <c r="F51" s="1" t="s">
        <v>7</v>
      </c>
      <c r="G51" s="1" t="s">
        <v>44</v>
      </c>
      <c r="H51" s="2"/>
      <c r="I51" s="1"/>
      <c r="J51" s="1"/>
      <c r="K51" s="2"/>
      <c r="L51" s="214"/>
      <c r="M51" s="214">
        <v>250000</v>
      </c>
      <c r="N51" s="218">
        <v>250000</v>
      </c>
      <c r="O51" s="214">
        <v>250000</v>
      </c>
      <c r="P51" s="211">
        <v>250000</v>
      </c>
      <c r="Q51" s="96">
        <f>SUM(P51+O51+N51+M51+L51)</f>
        <v>1000000</v>
      </c>
      <c r="R51" s="100" t="s">
        <v>93</v>
      </c>
      <c r="S51" s="5"/>
      <c r="T51" s="5"/>
      <c r="U51" s="5"/>
      <c r="V51" s="5"/>
      <c r="W51" s="5"/>
      <c r="X51" s="5"/>
      <c r="Y51" s="5"/>
      <c r="Z51" s="5"/>
      <c r="AA51" s="5"/>
    </row>
    <row r="52" spans="1:27" ht="15" customHeight="1" thickBot="1">
      <c r="A52" s="3">
        <v>75</v>
      </c>
      <c r="B52" s="1" t="s">
        <v>99</v>
      </c>
      <c r="C52" s="1"/>
      <c r="D52" s="1">
        <v>1</v>
      </c>
      <c r="E52" s="1" t="s">
        <v>145</v>
      </c>
      <c r="F52" s="1" t="s">
        <v>6</v>
      </c>
      <c r="G52" s="1" t="s">
        <v>44</v>
      </c>
      <c r="H52" s="2"/>
      <c r="I52" s="1"/>
      <c r="J52" s="1"/>
      <c r="K52" s="2"/>
      <c r="L52" s="214"/>
      <c r="M52" s="214">
        <v>112500</v>
      </c>
      <c r="N52" s="218">
        <v>112500</v>
      </c>
      <c r="O52" s="214">
        <v>112500</v>
      </c>
      <c r="P52" s="211">
        <v>112500</v>
      </c>
      <c r="Q52" s="96">
        <f>SUM(P52+O52+N52+M52+L52)</f>
        <v>450000</v>
      </c>
      <c r="R52" s="100" t="s">
        <v>93</v>
      </c>
      <c r="S52" s="5"/>
      <c r="T52" s="5"/>
      <c r="U52" s="5"/>
      <c r="V52" s="5"/>
      <c r="W52" s="5"/>
      <c r="X52" s="5"/>
      <c r="Y52" s="5"/>
      <c r="Z52" s="5"/>
      <c r="AA52" s="5"/>
    </row>
    <row r="53" spans="1:27" ht="15" customHeight="1" thickBot="1">
      <c r="A53" s="3">
        <v>76</v>
      </c>
      <c r="B53" s="1" t="s">
        <v>100</v>
      </c>
      <c r="C53" s="1"/>
      <c r="D53" s="1">
        <v>1</v>
      </c>
      <c r="E53" s="1" t="s">
        <v>145</v>
      </c>
      <c r="F53" s="1" t="s">
        <v>6</v>
      </c>
      <c r="G53" s="1" t="s">
        <v>44</v>
      </c>
      <c r="H53" s="2"/>
      <c r="I53" s="1"/>
      <c r="J53" s="1"/>
      <c r="K53" s="2"/>
      <c r="L53" s="214"/>
      <c r="M53" s="214">
        <v>100000</v>
      </c>
      <c r="N53" s="218">
        <v>100000</v>
      </c>
      <c r="O53" s="214">
        <v>100000</v>
      </c>
      <c r="P53" s="211">
        <v>100000</v>
      </c>
      <c r="Q53" s="96">
        <f>SUM(P53+O53+N53+M53+L53)</f>
        <v>400000</v>
      </c>
      <c r="R53" s="100" t="s">
        <v>23</v>
      </c>
      <c r="S53" s="5"/>
      <c r="T53" s="5"/>
      <c r="U53" s="5"/>
      <c r="V53" s="5"/>
      <c r="W53" s="5"/>
      <c r="X53" s="5"/>
      <c r="Y53" s="5"/>
      <c r="Z53" s="5"/>
      <c r="AA53" s="5"/>
    </row>
    <row r="54" spans="1:27" ht="15" customHeight="1" thickBot="1">
      <c r="A54" s="3">
        <v>77</v>
      </c>
      <c r="B54" s="1" t="s">
        <v>101</v>
      </c>
      <c r="C54" s="1"/>
      <c r="D54" s="1">
        <v>1</v>
      </c>
      <c r="E54" s="1" t="s">
        <v>145</v>
      </c>
      <c r="F54" s="1" t="s">
        <v>6</v>
      </c>
      <c r="G54" s="1" t="s">
        <v>44</v>
      </c>
      <c r="H54" s="2"/>
      <c r="I54" s="1"/>
      <c r="J54" s="1"/>
      <c r="K54" s="2"/>
      <c r="L54" s="214"/>
      <c r="M54" s="214">
        <v>75000</v>
      </c>
      <c r="N54" s="218">
        <v>75000</v>
      </c>
      <c r="O54" s="214">
        <v>75000</v>
      </c>
      <c r="P54" s="211">
        <v>75000</v>
      </c>
      <c r="Q54" s="96">
        <f>SUM(P54+O54+N54+M54+L54)</f>
        <v>300000</v>
      </c>
      <c r="R54" s="100" t="s">
        <v>45</v>
      </c>
      <c r="S54" s="5"/>
      <c r="T54" s="5"/>
      <c r="U54" s="5"/>
      <c r="V54" s="5"/>
      <c r="W54" s="5"/>
      <c r="X54" s="5"/>
      <c r="Y54" s="5"/>
      <c r="Z54" s="5"/>
      <c r="AA54" s="5"/>
    </row>
    <row r="55" spans="1:27" ht="15" customHeight="1" thickBot="1">
      <c r="A55" s="3">
        <v>78</v>
      </c>
      <c r="B55" s="1" t="s">
        <v>155</v>
      </c>
      <c r="C55" s="1"/>
      <c r="D55" s="1" t="s">
        <v>145</v>
      </c>
      <c r="E55" s="1" t="s">
        <v>145</v>
      </c>
      <c r="F55" s="1" t="s">
        <v>138</v>
      </c>
      <c r="G55" s="1" t="s">
        <v>44</v>
      </c>
      <c r="H55" s="2"/>
      <c r="I55" s="1"/>
      <c r="J55" s="1"/>
      <c r="K55" s="2"/>
      <c r="L55" s="214"/>
      <c r="M55" s="214">
        <v>1375000</v>
      </c>
      <c r="N55" s="218">
        <v>1375000</v>
      </c>
      <c r="O55" s="214">
        <v>1375000</v>
      </c>
      <c r="P55" s="211">
        <v>1375000</v>
      </c>
      <c r="Q55" s="96">
        <f>SUM(P55+O55+N55+M55+L55)</f>
        <v>5500000</v>
      </c>
      <c r="R55" s="100"/>
      <c r="S55" s="5"/>
      <c r="T55" s="5"/>
      <c r="U55" s="5"/>
      <c r="V55" s="5"/>
      <c r="W55" s="5"/>
      <c r="X55" s="5"/>
      <c r="Y55" s="5"/>
      <c r="Z55" s="5"/>
      <c r="AA55" s="5"/>
    </row>
    <row r="56" spans="1:27" ht="15" customHeight="1" thickBot="1">
      <c r="A56" s="3">
        <v>79</v>
      </c>
      <c r="B56" s="1" t="s">
        <v>116</v>
      </c>
      <c r="C56" s="1"/>
      <c r="D56" s="1">
        <v>1</v>
      </c>
      <c r="E56" s="1" t="s">
        <v>145</v>
      </c>
      <c r="F56" s="1" t="s">
        <v>6</v>
      </c>
      <c r="G56" s="1" t="s">
        <v>44</v>
      </c>
      <c r="H56" s="2"/>
      <c r="I56" s="1"/>
      <c r="J56" s="1"/>
      <c r="K56" s="2"/>
      <c r="L56" s="214"/>
      <c r="M56" s="214">
        <v>350000</v>
      </c>
      <c r="N56" s="218">
        <v>350000</v>
      </c>
      <c r="O56" s="214">
        <v>350000</v>
      </c>
      <c r="P56" s="211">
        <v>350000</v>
      </c>
      <c r="Q56" s="96">
        <f>SUM(P56+O56+N56+M56+L56)</f>
        <v>1400000</v>
      </c>
      <c r="R56" s="100"/>
      <c r="S56" s="5"/>
      <c r="T56" s="5"/>
      <c r="U56" s="5"/>
      <c r="V56" s="5"/>
      <c r="W56" s="5"/>
      <c r="X56" s="5"/>
      <c r="Y56" s="5"/>
      <c r="Z56" s="5"/>
      <c r="AA56" s="5"/>
    </row>
    <row r="57" spans="1:27" ht="15" customHeight="1" thickBot="1">
      <c r="A57" s="3">
        <v>80</v>
      </c>
      <c r="B57" s="1" t="s">
        <v>117</v>
      </c>
      <c r="C57" s="1"/>
      <c r="D57" s="1">
        <v>1</v>
      </c>
      <c r="E57" s="1" t="s">
        <v>145</v>
      </c>
      <c r="F57" s="1" t="s">
        <v>137</v>
      </c>
      <c r="G57" s="1" t="s">
        <v>44</v>
      </c>
      <c r="H57" s="2"/>
      <c r="I57" s="1"/>
      <c r="J57" s="1"/>
      <c r="K57" s="2"/>
      <c r="L57" s="214"/>
      <c r="M57" s="214">
        <v>3750000</v>
      </c>
      <c r="N57" s="218">
        <v>3750000</v>
      </c>
      <c r="O57" s="214">
        <v>3750000</v>
      </c>
      <c r="P57" s="211">
        <v>3750000</v>
      </c>
      <c r="Q57" s="96">
        <f>SUM(P57+O57+N57+M57+L57)</f>
        <v>15000000</v>
      </c>
      <c r="R57" s="100"/>
      <c r="S57" s="5"/>
      <c r="T57" s="5"/>
      <c r="U57" s="5"/>
      <c r="V57" s="5"/>
      <c r="W57" s="5"/>
      <c r="X57" s="5"/>
      <c r="Y57" s="5"/>
      <c r="Z57" s="5"/>
      <c r="AA57" s="5"/>
    </row>
    <row r="58" spans="1:27" ht="15" customHeight="1" thickBot="1">
      <c r="A58" s="3">
        <v>81</v>
      </c>
      <c r="B58" s="1" t="s">
        <v>159</v>
      </c>
      <c r="C58" s="1"/>
      <c r="D58" s="1">
        <v>1</v>
      </c>
      <c r="E58" s="1" t="s">
        <v>145</v>
      </c>
      <c r="F58" s="1" t="s">
        <v>6</v>
      </c>
      <c r="G58" s="1" t="s">
        <v>44</v>
      </c>
      <c r="H58" s="2"/>
      <c r="I58" s="1"/>
      <c r="J58" s="1"/>
      <c r="K58" s="2"/>
      <c r="L58" s="214"/>
      <c r="M58" s="214">
        <v>4750000</v>
      </c>
      <c r="N58" s="218">
        <v>4750000</v>
      </c>
      <c r="O58" s="214">
        <v>4750000</v>
      </c>
      <c r="P58" s="211">
        <v>4750000</v>
      </c>
      <c r="Q58" s="96">
        <f>SUM(P58+O58+N58+M58+L58)</f>
        <v>19000000</v>
      </c>
      <c r="R58" s="100"/>
      <c r="S58" s="5"/>
      <c r="T58" s="5"/>
      <c r="U58" s="5"/>
      <c r="V58" s="5"/>
      <c r="W58" s="5"/>
      <c r="X58" s="5"/>
      <c r="Y58" s="5"/>
      <c r="Z58" s="5"/>
      <c r="AA58" s="5"/>
    </row>
    <row r="59" spans="1:27" ht="15" customHeight="1" thickBot="1">
      <c r="A59" s="3">
        <v>82</v>
      </c>
      <c r="B59" s="1" t="s">
        <v>160</v>
      </c>
      <c r="C59" s="1"/>
      <c r="D59" s="1">
        <v>1</v>
      </c>
      <c r="E59" s="1" t="s">
        <v>145</v>
      </c>
      <c r="F59" s="1" t="s">
        <v>6</v>
      </c>
      <c r="G59" s="1" t="s">
        <v>44</v>
      </c>
      <c r="H59" s="2"/>
      <c r="I59" s="1"/>
      <c r="J59" s="1"/>
      <c r="K59" s="2"/>
      <c r="L59" s="214"/>
      <c r="M59" s="214">
        <v>3750000</v>
      </c>
      <c r="N59" s="218">
        <v>3750000</v>
      </c>
      <c r="O59" s="214">
        <v>3750000</v>
      </c>
      <c r="P59" s="211">
        <v>3750000</v>
      </c>
      <c r="Q59" s="96">
        <f>SUM(P59+O59+N59+M59+L59)</f>
        <v>15000000</v>
      </c>
      <c r="R59" s="100"/>
      <c r="Y59" s="6"/>
    </row>
    <row r="60" spans="1:27" ht="15" customHeight="1" thickBot="1">
      <c r="A60" s="3">
        <v>83</v>
      </c>
      <c r="B60" s="1" t="s">
        <v>103</v>
      </c>
      <c r="C60" s="1"/>
      <c r="D60" s="1">
        <v>1</v>
      </c>
      <c r="E60" s="1" t="s">
        <v>145</v>
      </c>
      <c r="F60" s="1" t="s">
        <v>6</v>
      </c>
      <c r="G60" s="1" t="s">
        <v>44</v>
      </c>
      <c r="H60" s="2"/>
      <c r="I60" s="1"/>
      <c r="J60" s="1"/>
      <c r="K60" s="2"/>
      <c r="L60" s="214"/>
      <c r="M60" s="214">
        <v>600000</v>
      </c>
      <c r="N60" s="218">
        <v>600000</v>
      </c>
      <c r="O60" s="214">
        <v>600000</v>
      </c>
      <c r="P60" s="211">
        <v>600000</v>
      </c>
      <c r="Q60" s="96">
        <f>SUM(P60+O60+N60+M60+L60)</f>
        <v>2400000</v>
      </c>
      <c r="R60" s="100" t="s">
        <v>45</v>
      </c>
      <c r="Y60" s="6"/>
    </row>
    <row r="61" spans="1:27" ht="15" customHeight="1" thickBot="1">
      <c r="A61" s="3">
        <v>84</v>
      </c>
      <c r="B61" s="1" t="s">
        <v>201</v>
      </c>
      <c r="C61" s="1"/>
      <c r="D61" s="1">
        <v>1</v>
      </c>
      <c r="E61" s="1" t="s">
        <v>145</v>
      </c>
      <c r="F61" s="1" t="s">
        <v>6</v>
      </c>
      <c r="G61" s="1" t="s">
        <v>44</v>
      </c>
      <c r="H61" s="2"/>
      <c r="I61" s="1"/>
      <c r="J61" s="1"/>
      <c r="K61" s="2"/>
      <c r="L61" s="214"/>
      <c r="M61" s="214">
        <v>100000</v>
      </c>
      <c r="N61" s="218">
        <v>100000</v>
      </c>
      <c r="O61" s="214">
        <v>100000</v>
      </c>
      <c r="P61" s="211">
        <v>100000</v>
      </c>
      <c r="Q61" s="96">
        <f>SUM(P61+O61+N61+M61+L61)</f>
        <v>400000</v>
      </c>
      <c r="R61" s="100"/>
      <c r="Y61" s="6"/>
    </row>
    <row r="62" spans="1:27" ht="15" customHeight="1" thickBot="1">
      <c r="A62" s="62">
        <v>85</v>
      </c>
      <c r="B62" s="63" t="s">
        <v>115</v>
      </c>
      <c r="C62" s="63"/>
      <c r="D62" s="63">
        <v>1</v>
      </c>
      <c r="E62" s="63" t="s">
        <v>145</v>
      </c>
      <c r="F62" s="63" t="s">
        <v>137</v>
      </c>
      <c r="G62" s="63" t="s">
        <v>44</v>
      </c>
      <c r="H62" s="64"/>
      <c r="I62" s="63"/>
      <c r="J62" s="63"/>
      <c r="K62" s="64"/>
      <c r="L62" s="215"/>
      <c r="M62" s="215">
        <v>750000</v>
      </c>
      <c r="N62" s="219">
        <v>750000</v>
      </c>
      <c r="O62" s="215">
        <v>750000</v>
      </c>
      <c r="P62" s="212">
        <v>750000</v>
      </c>
      <c r="Q62" s="97">
        <f>SUM(P62+O62+N62+M62+L62)</f>
        <v>3000000</v>
      </c>
      <c r="R62" s="100"/>
      <c r="Y62" s="6"/>
    </row>
    <row r="63" spans="1:27" ht="15" customHeight="1" thickBot="1">
      <c r="A63" s="3">
        <v>86</v>
      </c>
      <c r="B63" s="1" t="s">
        <v>192</v>
      </c>
      <c r="C63" s="1"/>
      <c r="D63" s="1"/>
      <c r="E63" s="1" t="s">
        <v>145</v>
      </c>
      <c r="F63" s="1"/>
      <c r="G63" s="1"/>
      <c r="H63" s="2"/>
      <c r="I63" s="1"/>
      <c r="J63" s="1"/>
      <c r="K63" s="2"/>
      <c r="L63" s="214"/>
      <c r="M63" s="214"/>
      <c r="N63" s="218"/>
      <c r="O63" s="214"/>
      <c r="P63" s="211"/>
      <c r="Q63" s="96">
        <f>SUM(P63+O63+N63+M63+L63)</f>
        <v>0</v>
      </c>
      <c r="R63" s="100" t="s">
        <v>193</v>
      </c>
      <c r="Y63" s="6"/>
    </row>
    <row r="64" spans="1:27" ht="15" customHeight="1" thickBot="1">
      <c r="A64" s="3">
        <v>87</v>
      </c>
      <c r="B64" s="1" t="s">
        <v>194</v>
      </c>
      <c r="C64" s="1"/>
      <c r="D64" s="1"/>
      <c r="E64" s="1" t="s">
        <v>145</v>
      </c>
      <c r="F64" s="1" t="s">
        <v>146</v>
      </c>
      <c r="G64" s="1"/>
      <c r="H64" s="2"/>
      <c r="I64" s="1"/>
      <c r="J64" s="1"/>
      <c r="K64" s="2"/>
      <c r="L64" s="214"/>
      <c r="M64" s="214"/>
      <c r="N64" s="218"/>
      <c r="O64" s="214"/>
      <c r="P64" s="211"/>
      <c r="Q64" s="96">
        <f>SUM(P64+O64+N64+M64+L64)</f>
        <v>0</v>
      </c>
      <c r="R64" s="48"/>
      <c r="Y64" s="6"/>
    </row>
    <row r="65" spans="1:26" ht="15" customHeight="1" thickBot="1">
      <c r="A65" s="135" t="s">
        <v>147</v>
      </c>
      <c r="B65" s="130"/>
      <c r="C65" s="130"/>
      <c r="D65" s="130"/>
      <c r="E65" s="130"/>
      <c r="F65" s="130"/>
      <c r="G65" s="130"/>
      <c r="H65" s="130"/>
      <c r="I65" s="130"/>
      <c r="J65" s="130"/>
      <c r="K65" s="128"/>
      <c r="L65" s="216">
        <f>SUM(L8+L9+L10+L11+L12+L13+L14+L15+L16+L17+L18+L19+L20+L21+L22+L23+L24+L25+L26+L27+L28+L29+L30+L31+L32+L33+L34+L35+L36+L37+L38+L39+L40+L41+L42+L43+L44+L45+L46+L47+L48+L49+L50+L51+L52+L53+L54+L55+L56+L57+L58+L59+L60+L61+L62+L63+L64)</f>
        <v>9288000</v>
      </c>
      <c r="M65" s="216">
        <f>SUM(M8+M9+M10+M11+M12+M13+M14+M15+M16+M17+M18+M19+M20+M21+M22+M23+M24+M25+M26+M27+M28+M29+M30+M31+M32+M33+M34+M35+M36+M37+M38+M39+M40+M41+M42+M43+M44+M45+M46+M47+M48+M49+M50+M51+M52+M53+M54+M55+M56+M57+M58+M59+M60+M61+M62+M63+M64)</f>
        <v>211420938</v>
      </c>
      <c r="N65" s="220">
        <f>SUM(N8+N9+N10+N11+N12+N13+N14+N15+N16+N17+N18+N19+N20+N21+N22+N23+N24+N25+N26+N27+N28+N29+N30+N31+N32+N33+N34+N35+N36+N37+N38+N39+N40+N41+N42+N43+N44+N45+N46+N47+N48+N49+N50+N51+N52+N53+N54+N55+N56+N57+N58+N59+N60+N61+N62+N63+N64)</f>
        <v>211420938</v>
      </c>
      <c r="O65" s="216">
        <f>SUM(O8+O9+O10+O11+O12+O13+O14+O15+O16+O17+O18+O19+O20+O21+O22+O23+O24+O25+O26+O27+O28+O29+O30+O31+O32+O33+O34+O35+O36+O37+O38+O39+O40+O41+O42+O43+O44+O45+O46+O47+O48+O49+O50+O51+O52+O53+O54+O55+O56+O57+O58+O59+O60+O61+O62+O63+O64)</f>
        <v>211420937</v>
      </c>
      <c r="P65" s="98">
        <f>SUM(P8+P9+P10+P11+P12+P13+P14+P15+P16+P17+P18+P19+P20+P21+P22+P23+P24+P25+P26+P27+P28+P29+P30+P31+P32+P33+P34+P35+P36+P37+P38+P39+P40+P41+P42+P43+P44+P45+P46+P47+P48+P49+P50+P51+P52+P53+P54+P55+P56+P57+P58+P59+P60+P61+P62+P63+P64)</f>
        <v>211420937</v>
      </c>
      <c r="Q65" s="98">
        <f>SUM(Q8+Q9+Q10+Q11+Q12+Q13+Q14+Q15+Q16+Q17+Q18+Q19+Q20+Q21+Q22+Q23+Q24+Q25+Q26+Q27+Q28+Q29+Q30+Q31+Q32+Q33+Q34+Q35+Q36+Q37+Q38+Q39+Q40+Q41+Q42+Q43+Q44+Q45+Q46+Q47+Q48+Q49+Q50+Q51+Q52+Q53+Q54+Q55+Q56+Q57+Q58+Q59+Q60+Q61+Q62+Q63+Q64)</f>
        <v>854971750</v>
      </c>
      <c r="R65" s="100"/>
      <c r="Y65" s="6"/>
    </row>
    <row r="66" spans="1:26" ht="15" customHeight="1">
      <c r="A66" s="20"/>
      <c r="B66" s="20"/>
      <c r="C66" s="20"/>
      <c r="D66" s="20"/>
      <c r="E66" s="20"/>
      <c r="F66" s="20"/>
      <c r="G66" s="21"/>
      <c r="H66" s="21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Z66" s="20"/>
    </row>
    <row r="67" spans="1:26" ht="15" customHeight="1">
      <c r="A67" s="20"/>
      <c r="B67" s="59"/>
      <c r="C67" s="59"/>
      <c r="D67" s="57"/>
      <c r="E67" s="132"/>
      <c r="F67" s="174"/>
      <c r="G67" s="174"/>
      <c r="H67" s="174"/>
      <c r="I67" s="57"/>
      <c r="J67" s="132"/>
      <c r="K67" s="132"/>
      <c r="L67" s="132"/>
      <c r="M67" s="132"/>
      <c r="N67" s="57"/>
      <c r="O67" s="126"/>
      <c r="P67" s="126"/>
      <c r="Q67" s="126"/>
      <c r="R67" s="126"/>
      <c r="S67" s="126"/>
      <c r="T67" s="57"/>
      <c r="U67" s="132"/>
      <c r="V67" s="174"/>
      <c r="W67" s="174"/>
      <c r="X67" s="174"/>
      <c r="Z67" s="20"/>
    </row>
    <row r="68" spans="1:26" ht="15" customHeight="1">
      <c r="A68" s="57"/>
      <c r="B68" s="59"/>
      <c r="C68" s="59"/>
      <c r="D68" s="57"/>
      <c r="E68" s="172"/>
      <c r="F68" s="172"/>
      <c r="G68" s="172"/>
      <c r="H68" s="172"/>
      <c r="I68" s="57"/>
      <c r="J68" s="57"/>
      <c r="K68" s="57"/>
      <c r="L68" s="57"/>
      <c r="M68" s="57"/>
      <c r="N68" s="57"/>
      <c r="O68" s="39"/>
      <c r="P68" s="39"/>
      <c r="Q68" s="126"/>
      <c r="R68" s="126"/>
      <c r="S68" s="126"/>
      <c r="T68" s="57"/>
      <c r="U68" s="59"/>
      <c r="V68" s="173"/>
      <c r="W68" s="172"/>
      <c r="X68" s="172"/>
    </row>
    <row r="69" spans="1:26" ht="15" customHeight="1">
      <c r="A69" s="172"/>
      <c r="B69" s="120"/>
      <c r="C69" s="54"/>
      <c r="D69" s="57"/>
      <c r="E69" s="120"/>
      <c r="F69" s="120"/>
      <c r="G69" s="120"/>
      <c r="H69" s="172"/>
      <c r="I69" s="57"/>
      <c r="J69" s="54"/>
      <c r="K69" s="54"/>
      <c r="L69" s="54"/>
      <c r="M69" s="54"/>
      <c r="N69" s="57"/>
      <c r="O69" s="39"/>
      <c r="P69" s="39"/>
      <c r="Q69" s="126"/>
      <c r="R69" s="126"/>
      <c r="S69" s="126"/>
      <c r="T69" s="57"/>
      <c r="U69" s="59"/>
      <c r="V69" s="173"/>
      <c r="W69" s="172"/>
      <c r="X69" s="172"/>
    </row>
    <row r="70" spans="1:26" ht="15" customHeight="1">
      <c r="A70" s="172"/>
      <c r="B70" s="120"/>
      <c r="C70" s="54"/>
      <c r="D70" s="57"/>
      <c r="E70" s="120"/>
      <c r="F70" s="120"/>
      <c r="G70" s="120"/>
      <c r="H70" s="172"/>
      <c r="I70" s="57"/>
      <c r="J70" s="54"/>
      <c r="K70" s="54"/>
      <c r="L70" s="54"/>
      <c r="M70" s="54"/>
      <c r="N70" s="57"/>
      <c r="O70" s="39"/>
      <c r="P70" s="39"/>
      <c r="Q70" s="126"/>
      <c r="R70" s="126"/>
      <c r="S70" s="126"/>
      <c r="T70" s="57"/>
      <c r="U70" s="59"/>
      <c r="V70" s="173"/>
      <c r="W70" s="172"/>
      <c r="X70" s="172"/>
    </row>
    <row r="71" spans="1:26" ht="15" customHeight="1">
      <c r="A71" s="57"/>
      <c r="B71" s="57"/>
      <c r="C71" s="57"/>
      <c r="D71" s="57"/>
      <c r="E71" s="120"/>
      <c r="F71" s="120"/>
      <c r="G71" s="120"/>
      <c r="H71" s="172"/>
      <c r="I71" s="57"/>
      <c r="J71" s="54"/>
      <c r="K71" s="54"/>
      <c r="L71" s="54"/>
      <c r="M71" s="54"/>
      <c r="N71" s="57"/>
      <c r="O71" s="39"/>
      <c r="P71" s="206"/>
      <c r="Q71" s="126"/>
      <c r="R71" s="126"/>
      <c r="S71" s="126"/>
      <c r="T71" s="57"/>
      <c r="U71" s="59"/>
      <c r="V71" s="173"/>
      <c r="W71" s="172"/>
      <c r="X71" s="172"/>
    </row>
    <row r="72" spans="1:26" ht="15" customHeight="1">
      <c r="A72" s="172"/>
      <c r="B72" s="120"/>
      <c r="C72" s="54"/>
      <c r="D72" s="57"/>
      <c r="E72" s="120"/>
      <c r="F72" s="120"/>
      <c r="G72" s="120"/>
      <c r="H72" s="172"/>
      <c r="I72" s="57"/>
      <c r="J72" s="54"/>
      <c r="K72" s="54"/>
      <c r="L72" s="54"/>
      <c r="M72" s="54"/>
      <c r="N72" s="57"/>
      <c r="O72" s="39"/>
      <c r="P72" s="39"/>
      <c r="Q72" s="126"/>
      <c r="R72" s="126"/>
      <c r="S72" s="126"/>
      <c r="T72" s="57"/>
      <c r="U72" s="59"/>
      <c r="V72" s="173"/>
      <c r="W72" s="172"/>
      <c r="X72" s="172"/>
    </row>
    <row r="73" spans="1:26" ht="15" customHeight="1">
      <c r="A73" s="172"/>
      <c r="B73" s="120"/>
      <c r="C73" s="54"/>
      <c r="D73" s="57"/>
      <c r="E73" s="120"/>
      <c r="F73" s="120"/>
      <c r="G73" s="120"/>
      <c r="H73" s="172"/>
      <c r="I73" s="57"/>
      <c r="J73" s="54"/>
      <c r="K73" s="54"/>
      <c r="L73" s="54"/>
      <c r="M73" s="54"/>
      <c r="N73" s="57"/>
      <c r="O73" s="54"/>
      <c r="P73" s="54"/>
      <c r="Q73" s="207"/>
      <c r="R73" s="57"/>
      <c r="S73" s="57"/>
      <c r="T73" s="57"/>
      <c r="U73" s="59"/>
      <c r="V73" s="173"/>
      <c r="W73" s="172"/>
      <c r="X73" s="172"/>
    </row>
    <row r="74" spans="1:26" ht="15" customHeight="1">
      <c r="A74" s="57"/>
      <c r="B74" s="57"/>
      <c r="C74" s="57"/>
      <c r="D74" s="57"/>
      <c r="E74" s="120"/>
      <c r="F74" s="120"/>
      <c r="G74" s="120"/>
      <c r="H74" s="172"/>
      <c r="I74" s="57"/>
      <c r="J74" s="54"/>
      <c r="K74" s="54"/>
      <c r="L74" s="54"/>
      <c r="M74" s="54"/>
      <c r="N74" s="57"/>
      <c r="O74" s="57"/>
      <c r="P74" s="57"/>
      <c r="Q74" s="207"/>
      <c r="R74" s="57"/>
      <c r="S74" s="57"/>
      <c r="T74" s="57"/>
      <c r="U74" s="59"/>
      <c r="V74" s="173"/>
      <c r="W74" s="172"/>
      <c r="X74" s="172"/>
    </row>
    <row r="75" spans="1:26" ht="13.5">
      <c r="A75" s="172"/>
      <c r="B75" s="120"/>
      <c r="C75" s="54"/>
      <c r="D75" s="57"/>
      <c r="E75" s="120"/>
      <c r="F75" s="120"/>
      <c r="G75" s="120"/>
      <c r="H75" s="172"/>
      <c r="I75" s="57"/>
      <c r="J75" s="54"/>
      <c r="K75" s="54"/>
      <c r="L75" s="54"/>
      <c r="M75" s="54"/>
      <c r="N75" s="57"/>
      <c r="O75" s="57"/>
      <c r="P75" s="57"/>
      <c r="Q75" s="57"/>
      <c r="R75" s="57"/>
      <c r="S75" s="57"/>
      <c r="T75" s="57"/>
      <c r="U75" s="59"/>
      <c r="V75" s="173"/>
      <c r="W75" s="172"/>
      <c r="X75" s="172"/>
    </row>
    <row r="76" spans="1:26" ht="15.75">
      <c r="A76" s="172"/>
      <c r="B76" s="120"/>
      <c r="C76" s="54"/>
      <c r="D76" s="57"/>
      <c r="E76" s="120"/>
      <c r="F76" s="120"/>
      <c r="G76" s="120"/>
      <c r="H76" s="172"/>
      <c r="I76" s="57"/>
      <c r="J76" s="54"/>
      <c r="K76" s="54"/>
      <c r="L76" s="54"/>
      <c r="M76" s="54"/>
      <c r="N76" s="57"/>
      <c r="O76" s="91"/>
      <c r="P76" s="91"/>
      <c r="Q76" s="91"/>
      <c r="R76" s="91"/>
      <c r="S76" s="91"/>
      <c r="T76" s="57"/>
      <c r="U76" s="59"/>
      <c r="V76" s="173"/>
      <c r="W76" s="172"/>
      <c r="X76" s="172"/>
    </row>
    <row r="77" spans="1:26" ht="13.5">
      <c r="A77" s="57"/>
      <c r="B77" s="57"/>
      <c r="C77" s="57"/>
      <c r="D77" s="57"/>
      <c r="E77" s="120"/>
      <c r="F77" s="120"/>
      <c r="G77" s="120"/>
      <c r="H77" s="172"/>
      <c r="I77" s="57"/>
      <c r="J77" s="54"/>
      <c r="K77" s="54"/>
      <c r="L77" s="54"/>
      <c r="M77" s="54"/>
      <c r="N77" s="57"/>
      <c r="O77" s="57"/>
      <c r="P77" s="57"/>
      <c r="Q77" s="57"/>
      <c r="R77" s="57"/>
      <c r="S77" s="57"/>
      <c r="T77" s="57"/>
      <c r="U77" s="59"/>
      <c r="V77" s="173"/>
      <c r="W77" s="172"/>
      <c r="X77" s="172"/>
    </row>
    <row r="78" spans="1:26" ht="13.5">
      <c r="A78" s="120"/>
      <c r="B78" s="120"/>
      <c r="C78" s="54"/>
      <c r="D78" s="57"/>
      <c r="E78" s="120"/>
      <c r="F78" s="120"/>
      <c r="G78" s="120"/>
      <c r="H78" s="172"/>
      <c r="I78" s="57"/>
      <c r="J78" s="54"/>
      <c r="K78" s="54"/>
      <c r="L78" s="54"/>
      <c r="M78" s="54"/>
      <c r="N78" s="57"/>
      <c r="O78" s="57"/>
      <c r="P78" s="57"/>
      <c r="Q78" s="57"/>
      <c r="R78" s="57"/>
      <c r="S78" s="57"/>
      <c r="T78" s="57"/>
      <c r="U78" s="59"/>
      <c r="V78" s="74"/>
      <c r="W78" s="57"/>
      <c r="X78" s="57"/>
    </row>
    <row r="79" spans="1:26" ht="15.75">
      <c r="A79" s="120"/>
      <c r="B79" s="120"/>
      <c r="C79" s="54"/>
      <c r="D79" s="54"/>
      <c r="E79" s="120"/>
      <c r="F79" s="120"/>
      <c r="G79" s="120"/>
      <c r="H79" s="172"/>
      <c r="I79" s="57"/>
      <c r="J79" s="54"/>
      <c r="K79" s="57"/>
      <c r="L79" s="57"/>
      <c r="M79" s="57"/>
      <c r="N79" s="57"/>
      <c r="O79" s="91"/>
      <c r="P79" s="91"/>
      <c r="Q79" s="91"/>
      <c r="R79" s="57"/>
      <c r="S79" s="57"/>
      <c r="T79" s="14"/>
      <c r="U79" s="59"/>
      <c r="V79" s="47"/>
      <c r="W79" s="46"/>
      <c r="X79" s="46"/>
    </row>
    <row r="80" spans="1:26" ht="16.5">
      <c r="A80" s="16"/>
      <c r="B80" s="54"/>
      <c r="C80" s="54"/>
      <c r="D80" s="54"/>
      <c r="E80" s="54"/>
      <c r="F80" s="54"/>
      <c r="G80" s="54"/>
      <c r="H80" s="57"/>
      <c r="I80" s="57"/>
      <c r="J80" s="57"/>
      <c r="K80" s="54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91"/>
      <c r="W80" s="91"/>
      <c r="X80" s="92"/>
    </row>
    <row r="81" spans="1:26" ht="16.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0"/>
      <c r="P81" s="20"/>
      <c r="Q81" s="20"/>
      <c r="R81" s="20"/>
      <c r="S81" s="20"/>
      <c r="T81" s="20"/>
      <c r="U81" s="20"/>
      <c r="V81" s="20"/>
      <c r="W81" s="20"/>
      <c r="X81" s="27"/>
      <c r="Y81" s="69"/>
      <c r="Z81" s="26"/>
    </row>
    <row r="82" spans="1:26" ht="13.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7"/>
      <c r="Y82" s="70"/>
      <c r="Z82" s="27"/>
    </row>
    <row r="83" spans="1:26" ht="13.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T83" s="20"/>
      <c r="U83" s="20"/>
      <c r="V83" s="20"/>
      <c r="W83" s="20"/>
      <c r="X83" s="28"/>
      <c r="Y83" s="70"/>
      <c r="Z83" s="27"/>
    </row>
    <row r="84" spans="1:26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T84" s="20"/>
      <c r="V84" s="20"/>
      <c r="W84" s="20"/>
      <c r="X84" s="28"/>
      <c r="Y84" s="71"/>
      <c r="Z84" s="28"/>
    </row>
    <row r="85" spans="1:26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V85" s="20"/>
      <c r="W85" s="20"/>
      <c r="X85" s="28"/>
      <c r="Y85" s="71"/>
      <c r="Z85" s="28"/>
    </row>
    <row r="86" spans="1:26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V86" s="20"/>
      <c r="W86" s="20"/>
      <c r="X86" s="28"/>
      <c r="Y86" s="71"/>
      <c r="Z86" s="28"/>
    </row>
    <row r="87" spans="1:26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X87" s="29"/>
      <c r="Y87" s="71"/>
      <c r="Z87" s="28"/>
    </row>
    <row r="88" spans="1:26">
      <c r="X88" s="30"/>
      <c r="Y88" s="71"/>
      <c r="Z88" s="30"/>
    </row>
    <row r="89" spans="1:26">
      <c r="X89" s="30"/>
      <c r="Y89" s="71"/>
      <c r="Z89" s="30"/>
    </row>
    <row r="90" spans="1:26">
      <c r="X90" s="30"/>
      <c r="Y90" s="71"/>
      <c r="Z90" s="30"/>
    </row>
    <row r="91" spans="1:26">
      <c r="Y91" s="71"/>
      <c r="Z91" s="30"/>
    </row>
  </sheetData>
  <mergeCells count="61">
    <mergeCell ref="U67:X67"/>
    <mergeCell ref="A8:K8"/>
    <mergeCell ref="E69:H69"/>
    <mergeCell ref="E68:H68"/>
    <mergeCell ref="A6:A7"/>
    <mergeCell ref="Q5:Q7"/>
    <mergeCell ref="I5:K5"/>
    <mergeCell ref="A5:B5"/>
    <mergeCell ref="F6:F7"/>
    <mergeCell ref="A65:K65"/>
    <mergeCell ref="E67:H67"/>
    <mergeCell ref="B6:B7"/>
    <mergeCell ref="O67:S67"/>
    <mergeCell ref="J67:M67"/>
    <mergeCell ref="C6:C7"/>
    <mergeCell ref="V75:X75"/>
    <mergeCell ref="V76:X76"/>
    <mergeCell ref="V77:X77"/>
    <mergeCell ref="V74:X74"/>
    <mergeCell ref="V68:X68"/>
    <mergeCell ref="V69:X69"/>
    <mergeCell ref="V70:X70"/>
    <mergeCell ref="V71:X71"/>
    <mergeCell ref="V72:X72"/>
    <mergeCell ref="V73:X73"/>
    <mergeCell ref="Q71:S71"/>
    <mergeCell ref="Q72:S72"/>
    <mergeCell ref="Q68:S68"/>
    <mergeCell ref="Q69:S69"/>
    <mergeCell ref="Q70:S70"/>
    <mergeCell ref="A72:A73"/>
    <mergeCell ref="A75:A76"/>
    <mergeCell ref="A78:A79"/>
    <mergeCell ref="B69:B70"/>
    <mergeCell ref="B72:B73"/>
    <mergeCell ref="B75:B76"/>
    <mergeCell ref="B78:B79"/>
    <mergeCell ref="A69:A70"/>
    <mergeCell ref="E79:H79"/>
    <mergeCell ref="E70:H70"/>
    <mergeCell ref="E71:H71"/>
    <mergeCell ref="E72:H72"/>
    <mergeCell ref="E73:H73"/>
    <mergeCell ref="E74:H74"/>
    <mergeCell ref="E75:H75"/>
    <mergeCell ref="E78:H78"/>
    <mergeCell ref="E76:H76"/>
    <mergeCell ref="E77:H77"/>
    <mergeCell ref="A1:O2"/>
    <mergeCell ref="L5:P6"/>
    <mergeCell ref="Q1:R2"/>
    <mergeCell ref="J6:J7"/>
    <mergeCell ref="R5:R7"/>
    <mergeCell ref="I6:I7"/>
    <mergeCell ref="D5:H5"/>
    <mergeCell ref="K6:K7"/>
    <mergeCell ref="H6:H7"/>
    <mergeCell ref="G6:G7"/>
    <mergeCell ref="E6:E7"/>
    <mergeCell ref="D6:D7"/>
    <mergeCell ref="Q3:R4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52" orientation="landscape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3:N50"/>
  <sheetViews>
    <sheetView workbookViewId="0">
      <selection activeCell="B21" sqref="B21"/>
    </sheetView>
  </sheetViews>
  <sheetFormatPr defaultRowHeight="12.75"/>
  <cols>
    <col min="1" max="1" width="8.42578125" customWidth="1"/>
    <col min="2" max="2" width="11.140625" customWidth="1"/>
    <col min="3" max="3" width="9.140625" customWidth="1"/>
    <col min="5" max="5" width="27.85546875" customWidth="1"/>
    <col min="8" max="8" width="39.7109375" customWidth="1"/>
    <col min="10" max="11" width="9.140625" customWidth="1"/>
  </cols>
  <sheetData>
    <row r="3" spans="2:14" ht="13.5" thickBot="1"/>
    <row r="4" spans="2:14" ht="14.25" thickBot="1">
      <c r="B4" s="180" t="s">
        <v>139</v>
      </c>
      <c r="C4" s="186"/>
      <c r="D4" s="186"/>
      <c r="E4" s="187"/>
      <c r="G4" s="38"/>
      <c r="H4" s="32" t="s">
        <v>59</v>
      </c>
      <c r="I4" s="38"/>
      <c r="J4" s="38"/>
    </row>
    <row r="5" spans="2:14" ht="14.25" thickBot="1">
      <c r="B5" s="18" t="s">
        <v>140</v>
      </c>
      <c r="C5" s="194" t="s">
        <v>153</v>
      </c>
      <c r="D5" s="172"/>
      <c r="E5" s="189"/>
      <c r="G5" s="38"/>
      <c r="H5" s="8" t="s">
        <v>107</v>
      </c>
      <c r="I5" s="38"/>
      <c r="J5" s="38"/>
    </row>
    <row r="6" spans="2:14" ht="13.5">
      <c r="B6" s="35" t="s">
        <v>83</v>
      </c>
      <c r="C6" s="194" t="s">
        <v>157</v>
      </c>
      <c r="D6" s="172"/>
      <c r="E6" s="189"/>
      <c r="G6" s="38"/>
      <c r="H6" s="200" t="s">
        <v>142</v>
      </c>
      <c r="I6" s="38"/>
      <c r="J6" s="38"/>
    </row>
    <row r="7" spans="2:14" ht="13.5">
      <c r="B7" s="35" t="s">
        <v>20</v>
      </c>
      <c r="C7" s="194" t="s">
        <v>84</v>
      </c>
      <c r="D7" s="172"/>
      <c r="E7" s="189"/>
      <c r="G7" s="38"/>
      <c r="H7" s="193"/>
      <c r="I7" s="38"/>
      <c r="J7" s="38"/>
    </row>
    <row r="8" spans="2:14" ht="14.25" thickBot="1">
      <c r="B8" s="35" t="s">
        <v>17</v>
      </c>
      <c r="C8" s="194" t="s">
        <v>85</v>
      </c>
      <c r="D8" s="172"/>
      <c r="E8" s="189"/>
      <c r="G8" s="38"/>
      <c r="H8" s="22"/>
      <c r="I8" s="38"/>
      <c r="J8" s="38"/>
    </row>
    <row r="9" spans="2:14" ht="14.25" thickBot="1">
      <c r="B9" s="35" t="s">
        <v>86</v>
      </c>
      <c r="C9" s="194" t="s">
        <v>158</v>
      </c>
      <c r="D9" s="172"/>
      <c r="E9" s="189"/>
      <c r="G9" s="38"/>
      <c r="H9" s="193" t="s">
        <v>143</v>
      </c>
      <c r="I9" s="38"/>
      <c r="J9" s="38"/>
      <c r="K9" s="93" t="s">
        <v>152</v>
      </c>
      <c r="L9" s="94"/>
      <c r="M9" s="94"/>
      <c r="N9" s="95"/>
    </row>
    <row r="10" spans="2:14" ht="13.5">
      <c r="B10" s="35" t="s">
        <v>21</v>
      </c>
      <c r="C10" s="194" t="s">
        <v>87</v>
      </c>
      <c r="D10" s="172"/>
      <c r="E10" s="189"/>
      <c r="H10" s="193"/>
      <c r="K10" s="34" t="s">
        <v>6</v>
      </c>
      <c r="L10" s="198" t="s">
        <v>82</v>
      </c>
      <c r="M10" s="131"/>
      <c r="N10" s="199"/>
    </row>
    <row r="11" spans="2:14" ht="13.5">
      <c r="B11" s="35" t="s">
        <v>14</v>
      </c>
      <c r="C11" s="194" t="s">
        <v>18</v>
      </c>
      <c r="D11" s="172"/>
      <c r="E11" s="189"/>
      <c r="H11" s="22"/>
      <c r="K11" s="34" t="s">
        <v>7</v>
      </c>
      <c r="L11" s="196" t="s">
        <v>2</v>
      </c>
      <c r="M11" s="126"/>
      <c r="N11" s="197"/>
    </row>
    <row r="12" spans="2:14" ht="13.5">
      <c r="B12" s="35" t="s">
        <v>16</v>
      </c>
      <c r="C12" s="194" t="s">
        <v>88</v>
      </c>
      <c r="D12" s="172"/>
      <c r="E12" s="189"/>
      <c r="H12" s="193" t="s">
        <v>144</v>
      </c>
      <c r="K12" s="34" t="s">
        <v>8</v>
      </c>
      <c r="L12" s="196" t="s">
        <v>9</v>
      </c>
      <c r="M12" s="126"/>
      <c r="N12" s="197"/>
    </row>
    <row r="13" spans="2:14" ht="13.5">
      <c r="B13" s="35" t="s">
        <v>89</v>
      </c>
      <c r="C13" s="194" t="s">
        <v>141</v>
      </c>
      <c r="D13" s="172"/>
      <c r="E13" s="189"/>
      <c r="H13" s="193"/>
      <c r="K13" s="34" t="s">
        <v>10</v>
      </c>
      <c r="L13" s="196" t="s">
        <v>11</v>
      </c>
      <c r="M13" s="126"/>
      <c r="N13" s="197"/>
    </row>
    <row r="14" spans="2:14" ht="13.5">
      <c r="B14" s="35" t="s">
        <v>22</v>
      </c>
      <c r="C14" s="194" t="s">
        <v>90</v>
      </c>
      <c r="D14" s="172"/>
      <c r="E14" s="189"/>
      <c r="H14" s="22"/>
      <c r="K14" s="34" t="s">
        <v>5</v>
      </c>
      <c r="L14" s="183" t="s">
        <v>12</v>
      </c>
      <c r="M14" s="184"/>
      <c r="N14" s="185"/>
    </row>
    <row r="15" spans="2:14" ht="13.5">
      <c r="B15" s="35" t="s">
        <v>13</v>
      </c>
      <c r="C15" s="56" t="s">
        <v>19</v>
      </c>
      <c r="D15" s="57"/>
      <c r="E15" s="55"/>
      <c r="H15" s="120"/>
    </row>
    <row r="16" spans="2:14" ht="13.5">
      <c r="B16" s="35" t="s">
        <v>91</v>
      </c>
      <c r="C16" s="36" t="s">
        <v>92</v>
      </c>
      <c r="D16" s="50"/>
      <c r="E16" s="51"/>
      <c r="H16" s="120"/>
    </row>
    <row r="21" spans="5:8" ht="13.5" thickBot="1"/>
    <row r="22" spans="5:8" ht="14.25" thickBot="1">
      <c r="E22" s="180" t="s">
        <v>60</v>
      </c>
      <c r="F22" s="186"/>
      <c r="G22" s="186"/>
      <c r="H22" s="187"/>
    </row>
    <row r="23" spans="5:8">
      <c r="E23" s="195"/>
      <c r="F23" s="172"/>
      <c r="G23" s="172"/>
      <c r="H23" s="189"/>
    </row>
    <row r="24" spans="5:8" ht="13.5">
      <c r="E24" s="188" t="s">
        <v>61</v>
      </c>
      <c r="F24" s="120"/>
      <c r="G24" s="120"/>
      <c r="H24" s="189"/>
    </row>
    <row r="25" spans="5:8" ht="13.5">
      <c r="E25" s="188" t="s">
        <v>62</v>
      </c>
      <c r="F25" s="120"/>
      <c r="G25" s="120"/>
      <c r="H25" s="189"/>
    </row>
    <row r="26" spans="5:8" ht="13.5">
      <c r="E26" s="188" t="s">
        <v>63</v>
      </c>
      <c r="F26" s="120"/>
      <c r="G26" s="120"/>
      <c r="H26" s="189"/>
    </row>
    <row r="27" spans="5:8" ht="13.5">
      <c r="E27" s="188" t="s">
        <v>64</v>
      </c>
      <c r="F27" s="120"/>
      <c r="G27" s="120"/>
      <c r="H27" s="189"/>
    </row>
    <row r="28" spans="5:8" ht="13.5">
      <c r="E28" s="188" t="s">
        <v>65</v>
      </c>
      <c r="F28" s="120"/>
      <c r="G28" s="120"/>
      <c r="H28" s="189"/>
    </row>
    <row r="29" spans="5:8" ht="13.5">
      <c r="E29" s="188" t="s">
        <v>66</v>
      </c>
      <c r="F29" s="120"/>
      <c r="G29" s="120"/>
      <c r="H29" s="189"/>
    </row>
    <row r="30" spans="5:8" ht="13.5">
      <c r="E30" s="188" t="s">
        <v>67</v>
      </c>
      <c r="F30" s="120"/>
      <c r="G30" s="120"/>
      <c r="H30" s="189"/>
    </row>
    <row r="31" spans="5:8" ht="13.5">
      <c r="E31" s="188" t="s">
        <v>68</v>
      </c>
      <c r="F31" s="120"/>
      <c r="G31" s="120"/>
      <c r="H31" s="189"/>
    </row>
    <row r="32" spans="5:8" ht="13.5">
      <c r="E32" s="188" t="s">
        <v>69</v>
      </c>
      <c r="F32" s="120"/>
      <c r="G32" s="120"/>
      <c r="H32" s="189"/>
    </row>
    <row r="33" spans="5:8" ht="13.5">
      <c r="E33" s="188" t="s">
        <v>70</v>
      </c>
      <c r="F33" s="120"/>
      <c r="G33" s="120"/>
      <c r="H33" s="189"/>
    </row>
    <row r="34" spans="5:8" ht="13.5">
      <c r="E34" s="190"/>
      <c r="F34" s="191"/>
      <c r="G34" s="191"/>
      <c r="H34" s="192"/>
    </row>
    <row r="37" spans="5:8" ht="13.5" thickBot="1"/>
    <row r="38" spans="5:8" ht="14.25" thickBot="1">
      <c r="E38" s="180" t="s">
        <v>71</v>
      </c>
      <c r="F38" s="181"/>
      <c r="G38" s="181"/>
      <c r="H38" s="182"/>
    </row>
    <row r="39" spans="5:8">
      <c r="E39" s="58"/>
      <c r="F39" s="57"/>
      <c r="G39" s="57"/>
      <c r="H39" s="55"/>
    </row>
    <row r="40" spans="5:8" ht="13.5">
      <c r="E40" s="37" t="s">
        <v>72</v>
      </c>
      <c r="F40" s="54"/>
      <c r="G40" s="54"/>
      <c r="H40" s="23"/>
    </row>
    <row r="41" spans="5:8" ht="13.5">
      <c r="E41" s="37" t="s">
        <v>73</v>
      </c>
      <c r="F41" s="54"/>
      <c r="G41" s="54"/>
      <c r="H41" s="23"/>
    </row>
    <row r="42" spans="5:8" ht="13.5">
      <c r="E42" s="37" t="s">
        <v>74</v>
      </c>
      <c r="F42" s="54"/>
      <c r="G42" s="54"/>
      <c r="H42" s="23"/>
    </row>
    <row r="43" spans="5:8" ht="13.5">
      <c r="E43" s="37" t="s">
        <v>75</v>
      </c>
      <c r="F43" s="54"/>
      <c r="G43" s="54"/>
      <c r="H43" s="23"/>
    </row>
    <row r="44" spans="5:8" ht="13.5">
      <c r="E44" s="37" t="s">
        <v>76</v>
      </c>
      <c r="F44" s="54"/>
      <c r="G44" s="54"/>
      <c r="H44" s="23"/>
    </row>
    <row r="45" spans="5:8" ht="13.5">
      <c r="E45" s="37" t="s">
        <v>77</v>
      </c>
      <c r="F45" s="54"/>
      <c r="G45" s="54"/>
      <c r="H45" s="23"/>
    </row>
    <row r="46" spans="5:8" ht="13.5">
      <c r="E46" s="37" t="s">
        <v>78</v>
      </c>
      <c r="F46" s="54"/>
      <c r="G46" s="54"/>
      <c r="H46" s="23"/>
    </row>
    <row r="47" spans="5:8" ht="13.5">
      <c r="E47" s="37" t="s">
        <v>79</v>
      </c>
      <c r="F47" s="54"/>
      <c r="G47" s="54"/>
      <c r="H47" s="23"/>
    </row>
    <row r="48" spans="5:8" ht="13.5">
      <c r="E48" s="37" t="s">
        <v>80</v>
      </c>
      <c r="F48" s="54"/>
      <c r="G48" s="54"/>
      <c r="H48" s="23"/>
    </row>
    <row r="49" spans="5:8" ht="13.5">
      <c r="E49" s="37" t="s">
        <v>81</v>
      </c>
      <c r="F49" s="54"/>
      <c r="G49" s="54"/>
      <c r="H49" s="23"/>
    </row>
    <row r="50" spans="5:8" ht="13.5">
      <c r="E50" s="49" t="s">
        <v>156</v>
      </c>
      <c r="F50" s="24"/>
      <c r="G50" s="24"/>
      <c r="H50" s="53"/>
    </row>
  </sheetData>
  <mergeCells count="34">
    <mergeCell ref="L11:N11"/>
    <mergeCell ref="L12:N12"/>
    <mergeCell ref="L13:N13"/>
    <mergeCell ref="B4:E4"/>
    <mergeCell ref="C5:E5"/>
    <mergeCell ref="C6:E6"/>
    <mergeCell ref="C7:E7"/>
    <mergeCell ref="C8:E8"/>
    <mergeCell ref="C9:E9"/>
    <mergeCell ref="C10:E10"/>
    <mergeCell ref="C11:E11"/>
    <mergeCell ref="C12:E12"/>
    <mergeCell ref="C13:E13"/>
    <mergeCell ref="L10:N10"/>
    <mergeCell ref="H6:H7"/>
    <mergeCell ref="H9:H10"/>
    <mergeCell ref="H12:H13"/>
    <mergeCell ref="H15:H16"/>
    <mergeCell ref="E24:H24"/>
    <mergeCell ref="C14:E14"/>
    <mergeCell ref="E23:H23"/>
    <mergeCell ref="E38:H38"/>
    <mergeCell ref="L14:N14"/>
    <mergeCell ref="E22:H22"/>
    <mergeCell ref="E28:H28"/>
    <mergeCell ref="E29:H29"/>
    <mergeCell ref="E30:H30"/>
    <mergeCell ref="E31:H31"/>
    <mergeCell ref="E32:H32"/>
    <mergeCell ref="E33:H33"/>
    <mergeCell ref="E25:H25"/>
    <mergeCell ref="E26:H26"/>
    <mergeCell ref="E27:H27"/>
    <mergeCell ref="E34:H34"/>
  </mergeCells>
  <pageMargins left="0.70866141732283472" right="0.70866141732283472" top="0.74803149606299213" bottom="0.74803149606299213" header="0.31496062992125984" footer="0.31496062992125984"/>
  <pageSetup paperSize="8" orientation="landscape" verticalDpi="0" r:id="rId1"/>
  <headerFooter>
    <oddHeader xml:space="preserve">&amp;L&amp;"Arial,Bold"&amp;12PROJECTS&amp;R&amp;"Arial,Bold"&amp;12ANNEXURE D&amp;16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Page1</vt:lpstr>
      <vt:lpstr>Page2</vt:lpstr>
      <vt:lpstr>Page 3</vt:lpstr>
      <vt:lpstr>Page1!Print_Area</vt:lpstr>
      <vt:lpstr>Page2!Print_Area</vt:lpstr>
      <vt:lpstr>Page1!Print_Titles</vt:lpstr>
      <vt:lpstr>Page2!Print_Titles</vt:lpstr>
    </vt:vector>
  </TitlesOfParts>
  <Company>IMPAK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IMPAK</dc:creator>
  <cp:lastModifiedBy>Clifford Botes</cp:lastModifiedBy>
  <cp:lastPrinted>2011-03-29T13:28:45Z</cp:lastPrinted>
  <dcterms:created xsi:type="dcterms:W3CDTF">2000-12-07T19:29:35Z</dcterms:created>
  <dcterms:modified xsi:type="dcterms:W3CDTF">2011-05-08T21:48:13Z</dcterms:modified>
</cp:coreProperties>
</file>