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6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<sst xmlns="http://schemas.openxmlformats.org/spreadsheetml/2006/main" count="469" uniqueCount="298">
  <si>
    <t>KATEGORIE</t>
  </si>
  <si>
    <t>Approved</t>
  </si>
  <si>
    <t>Proposed</t>
  </si>
  <si>
    <t>Increase (%)</t>
  </si>
  <si>
    <t>2012/2013</t>
  </si>
  <si>
    <t>2013/2014</t>
  </si>
  <si>
    <t>BELASTING</t>
  </si>
  <si>
    <t xml:space="preserve">  -  Residensiele eiendom &amp; Vacant land</t>
  </si>
  <si>
    <t xml:space="preserve">  -  Landbou/Plaas eiendom</t>
  </si>
  <si>
    <t xml:space="preserve">  -  Gastehuise &amp; Besighede</t>
  </si>
  <si>
    <t xml:space="preserve">  -  Staats eiendomme</t>
  </si>
  <si>
    <t xml:space="preserve">  -  Openbare werke infrastruktuur eiendom</t>
  </si>
  <si>
    <t xml:space="preserve">  -  Publieke welsyns organsisasies eiendom</t>
  </si>
  <si>
    <t xml:space="preserve">   -  Munisipale eiendomme</t>
  </si>
  <si>
    <t>vrygestel</t>
  </si>
  <si>
    <t xml:space="preserve">   -  Kerke (gebou)</t>
  </si>
  <si>
    <t>ELEKTRISITEIT</t>
  </si>
  <si>
    <t xml:space="preserve">(a)  Huishoudelik - Konvensineel </t>
  </si>
  <si>
    <t xml:space="preserve">        - Basies</t>
  </si>
  <si>
    <t xml:space="preserve">       Verbruik volgens glyskalle</t>
  </si>
  <si>
    <t xml:space="preserve">        - &lt;= 50kWh (Deernisgevalle alleenlik)</t>
  </si>
  <si>
    <t>Free</t>
  </si>
  <si>
    <t xml:space="preserve">        - &lt;= 50 kWh &gt; 600 kWh (Deernisgevalle alleenlik</t>
  </si>
  <si>
    <t xml:space="preserve">        - &lt;= 50 kWh</t>
  </si>
  <si>
    <t xml:space="preserve">        - 51 - 350 kWh</t>
  </si>
  <si>
    <t xml:space="preserve">        - 351 - 600 kWh</t>
  </si>
  <si>
    <t xml:space="preserve">        - &gt; 600kWh</t>
  </si>
  <si>
    <t>Average % increase</t>
  </si>
  <si>
    <t>(b) Huishoudelik - Voorafbetaalde Krag</t>
  </si>
  <si>
    <t xml:space="preserve">        - Geen Basies</t>
  </si>
  <si>
    <t xml:space="preserve">        - &lt;= 50 kWh &gt; 600 kWh (Deernisgevalle alleenlik)</t>
  </si>
  <si>
    <t>(c) Sundries</t>
  </si>
  <si>
    <t xml:space="preserve">        - Verbruikersdeposito</t>
  </si>
  <si>
    <t xml:space="preserve">        - Besigheidsdeposito</t>
  </si>
  <si>
    <t xml:space="preserve">        - Heraansluiting </t>
  </si>
  <si>
    <t xml:space="preserve">        - Nuwe kragaansluiting:  Werklike koste PLUS 33.3% vir meer as 20 amp</t>
  </si>
  <si>
    <t xml:space="preserve">        - Toets van meter:  R100.00 deposito:  Werklike koste PLUS 33.33%</t>
  </si>
  <si>
    <t xml:space="preserve">        - Elektries Huisdienste-R150pu -min 1uur plus Werklike koste plus 33.33%</t>
  </si>
  <si>
    <t xml:space="preserve">(d)  Besighede - Konvensineel </t>
  </si>
  <si>
    <t>WATER</t>
  </si>
  <si>
    <t>(a)  Huishoudelik Verbruik</t>
  </si>
  <si>
    <t xml:space="preserve">        -0 tot 6 kl (Deernisgevalle alleenlik)</t>
  </si>
  <si>
    <t xml:space="preserve">       - 0 tot 6 kl</t>
  </si>
  <si>
    <t xml:space="preserve">       - 7 tot 15 kl</t>
  </si>
  <si>
    <t xml:space="preserve">      - 16 tot 30 kl</t>
  </si>
  <si>
    <t xml:space="preserve">      - 30+ kl</t>
  </si>
  <si>
    <t>(b)  Besighede/Grootmaat verbruikers (Define)</t>
  </si>
  <si>
    <t xml:space="preserve">       - 0 tot 30 kl</t>
  </si>
  <si>
    <t xml:space="preserve">       - 31 tot 60 kl</t>
  </si>
  <si>
    <t xml:space="preserve">       - 61 tot 100 kl</t>
  </si>
  <si>
    <t xml:space="preserve">       - 100+ kl</t>
  </si>
  <si>
    <t>(c) Waterbeskikbaarheid (p.m) Leë erwe</t>
  </si>
  <si>
    <t xml:space="preserve">(d) Leiwater </t>
  </si>
  <si>
    <t>(e) Sundries</t>
  </si>
  <si>
    <t xml:space="preserve">        - Verbruikersdeposito Besighede</t>
  </si>
  <si>
    <t xml:space="preserve">        - Heraansluiting en aansluiting</t>
  </si>
  <si>
    <t xml:space="preserve">        - Toets van meter:  R50.00 deposito:  Werklike koste PLUS 33.3%</t>
  </si>
  <si>
    <t xml:space="preserve">        - Huisdienste R100pu met 1 uur minimum met R100 uitroepfooi van R100 werklike koste plus 15%</t>
  </si>
  <si>
    <t xml:space="preserve">       - Mentors fooie</t>
  </si>
  <si>
    <t xml:space="preserve">       - Dienste aansluitings</t>
  </si>
  <si>
    <t xml:space="preserve">         20 mm/15 mm Water meter</t>
  </si>
  <si>
    <t xml:space="preserve">         25 mm/20 mm Water meter</t>
  </si>
  <si>
    <t>RIOOL</t>
  </si>
  <si>
    <t>(a) Emmers - per maand</t>
  </si>
  <si>
    <t>(b) Suigriool</t>
  </si>
  <si>
    <t xml:space="preserve">        - Hutchinson Skool (pv)</t>
  </si>
  <si>
    <t xml:space="preserve">      - Gevangenis (pv)</t>
  </si>
  <si>
    <t xml:space="preserve">      - Polisie Stasie (pv)</t>
  </si>
  <si>
    <t xml:space="preserve">        - Loxton - Alle suigtrekkings (pv)</t>
  </si>
  <si>
    <t xml:space="preserve">        - Loxton - Staats departemente (pv)</t>
  </si>
  <si>
    <t xml:space="preserve">        - Groot Besighede   per vrag</t>
  </si>
  <si>
    <t xml:space="preserve">        - Star Stop  per vrag</t>
  </si>
  <si>
    <t xml:space="preserve">        - Richmond Mutsibisie   </t>
  </si>
  <si>
    <t xml:space="preserve">        - Deernis gevalle</t>
  </si>
  <si>
    <t xml:space="preserve">      - Beskikbaarheid</t>
  </si>
  <si>
    <t xml:space="preserve">      - Huishoudelik per vrag</t>
  </si>
  <si>
    <t>INDIEN NAAM NIE OP LYS VAN TREKKINGS NIE EN DAAR KOM 'n VERSOEK OM NAWEKE TE TREK IS DIE TARIEF DUBBELD</t>
  </si>
  <si>
    <t xml:space="preserve">    </t>
  </si>
  <si>
    <t>(c) Spoelriool - per maand</t>
  </si>
  <si>
    <t xml:space="preserve">      - Huishoudelik</t>
  </si>
  <si>
    <t xml:space="preserve">      - Victoria-Wes Hoërskool</t>
  </si>
  <si>
    <t xml:space="preserve">      - Victoria-Wes Sekondêre Skool</t>
  </si>
  <si>
    <t xml:space="preserve">      - John Rossouw Primêre Skool</t>
  </si>
  <si>
    <t xml:space="preserve">      - Hospitale</t>
  </si>
  <si>
    <t xml:space="preserve">      - Karooland Koshuis</t>
  </si>
  <si>
    <t xml:space="preserve">      - Victoria-Wes Sekondêre Koshuis</t>
  </si>
  <si>
    <t xml:space="preserve">      - Bennie Groenewald</t>
  </si>
  <si>
    <t xml:space="preserve">      - Ikaya </t>
  </si>
  <si>
    <t xml:space="preserve">      - Richmond Hoerskool</t>
  </si>
  <si>
    <t xml:space="preserve">      - Privaat skool</t>
  </si>
  <si>
    <t xml:space="preserve">      - Richmond Koshuis</t>
  </si>
  <si>
    <t xml:space="preserve">      - Richmond Kliniek</t>
  </si>
  <si>
    <t xml:space="preserve">      - Departement Welsyn</t>
  </si>
  <si>
    <t xml:space="preserve">      - Departement Landbou</t>
  </si>
  <si>
    <t xml:space="preserve">      - Kliniek</t>
  </si>
  <si>
    <t xml:space="preserve">      - Tronke (Victoria West and Richmond)</t>
  </si>
  <si>
    <t xml:space="preserve">      - Buitengewone versoeke  -  soos per faktuur</t>
  </si>
  <si>
    <t>(d) Swart vullissake (per pak)</t>
  </si>
  <si>
    <t>VULLIS</t>
  </si>
  <si>
    <t xml:space="preserve"> </t>
  </si>
  <si>
    <t>(a) Huishoudielike vullis per maand</t>
  </si>
  <si>
    <t>(b) Besighede vullis per maand (Groot)</t>
  </si>
  <si>
    <t xml:space="preserve">        - AB Handelaars</t>
  </si>
  <si>
    <t xml:space="preserve">        - Spar</t>
  </si>
  <si>
    <t xml:space="preserve">        - Indraf                  </t>
  </si>
  <si>
    <t xml:space="preserve">        - Pep Stores</t>
  </si>
  <si>
    <t xml:space="preserve">        - Caltex</t>
  </si>
  <si>
    <t xml:space="preserve">        - Dreyer</t>
  </si>
  <si>
    <t xml:space="preserve">        - Percey</t>
  </si>
  <si>
    <t xml:space="preserve">        - Rick Mix</t>
  </si>
  <si>
    <t xml:space="preserve">        - Gafoor</t>
  </si>
  <si>
    <t xml:space="preserve">        - Karoo Free Range</t>
  </si>
  <si>
    <t xml:space="preserve">        - Biltong Fabriek</t>
  </si>
  <si>
    <t xml:space="preserve">        - KVB's</t>
  </si>
  <si>
    <t xml:space="preserve">        - BKB Richmond</t>
  </si>
  <si>
    <t xml:space="preserve">        - Hotel Richmond</t>
  </si>
  <si>
    <t>(c) Besighede vullis per maand (Klein &amp; Gastehuise)</t>
  </si>
  <si>
    <t xml:space="preserve">        - Rabit Den</t>
  </si>
  <si>
    <t xml:space="preserve">        - Alies Tavern</t>
  </si>
  <si>
    <t xml:space="preserve">        - Fulas Pup</t>
  </si>
  <si>
    <t xml:space="preserve">        - Sakaroeka</t>
  </si>
  <si>
    <t xml:space="preserve">        - Poormans Place</t>
  </si>
  <si>
    <t>(d) Tuinvullis per vrag</t>
  </si>
  <si>
    <t>(e) Bourommel per vrag deur aansoeker self laai</t>
  </si>
  <si>
    <t>BEGRAAFPLAAS</t>
  </si>
  <si>
    <t>Begraafplaas nr 1                                     Perseel alleen</t>
  </si>
  <si>
    <t>Begraafplaas nr 2 Vic Wes                    Perseel alleen</t>
  </si>
  <si>
    <t>FAKS</t>
  </si>
  <si>
    <t>Uitgaande:                                                Eerste blad</t>
  </si>
  <si>
    <t xml:space="preserve">                                                                        Elke blad daarna</t>
  </si>
  <si>
    <t>Inkomende:                                               Per blad ontvang</t>
  </si>
  <si>
    <t>LAMINERING (PER BLAD)</t>
  </si>
  <si>
    <t>A3</t>
  </si>
  <si>
    <t>A4</t>
  </si>
  <si>
    <t>BIND VAN BOEKE</t>
  </si>
  <si>
    <t>Per stel tot 50</t>
  </si>
  <si>
    <t>Daarna</t>
  </si>
  <si>
    <t>NASLAANFOOI</t>
  </si>
  <si>
    <t>WAARDASIE SERITIFIKAAT</t>
  </si>
  <si>
    <t>UITKLARINGS SERTIFIKAAT</t>
  </si>
  <si>
    <t>SONERING SERTIFKAAT</t>
  </si>
  <si>
    <t>ONDERVERDELING, KONSOLIDASIE EN HERSONERINGS KOSTE</t>
  </si>
  <si>
    <t>(Admin koste R100 plus werklike koste)</t>
  </si>
  <si>
    <t>BRANDWEER</t>
  </si>
  <si>
    <t>(a) Vir elke motorpomp</t>
  </si>
  <si>
    <t xml:space="preserve">        - Uitroepgeld (Buite die dorp)</t>
  </si>
  <si>
    <t xml:space="preserve">                                    (Besighede)</t>
  </si>
  <si>
    <t xml:space="preserve">                                    (Versekerde Huise)</t>
  </si>
  <si>
    <t xml:space="preserve">                                    (Hutte)</t>
  </si>
  <si>
    <t xml:space="preserve">        - Pompgeld: per uur of deel daarvan wat pomp gebruik word</t>
  </si>
  <si>
    <t xml:space="preserve">        - Staangeld: per uur of deel daarvan wat pomp aanwesig is</t>
  </si>
  <si>
    <t xml:space="preserve">        - Kilometer tarief per kiliometer</t>
  </si>
  <si>
    <t>(b) Vir elke diensmotor</t>
  </si>
  <si>
    <t xml:space="preserve">        - Vir die eerste uur of deel daarvan.  Werklike Koste + 33.33%</t>
  </si>
  <si>
    <t xml:space="preserve">        - Vir elke addisionele uur of deel daarvan.  Werklike Koste +33.33%</t>
  </si>
  <si>
    <t>(c) Vir elke brandmeester en brandweerman wat brand bywoon</t>
  </si>
  <si>
    <t>(d) Vir elke chemiese brandblusser</t>
  </si>
  <si>
    <t xml:space="preserve">        - Die werklike koste plus 33.33%om dit weer vol te maak.</t>
  </si>
  <si>
    <t>FOTOSTATE</t>
  </si>
  <si>
    <t>A4-papier</t>
  </si>
  <si>
    <t>A3-papier</t>
  </si>
  <si>
    <t>Biblioteke - Naslaan doeleindes  - skoliere per blad</t>
  </si>
  <si>
    <t xml:space="preserve">                                                                   - ander per blad</t>
  </si>
  <si>
    <t>VICTORIA WES</t>
  </si>
  <si>
    <t>(a) Deposito</t>
  </si>
  <si>
    <t xml:space="preserve">        - Saal</t>
  </si>
  <si>
    <t xml:space="preserve">        - Saal vir politieke vergaderings</t>
  </si>
  <si>
    <t xml:space="preserve">        - Banketsaal</t>
  </si>
  <si>
    <t xml:space="preserve">        - Breekware</t>
  </si>
  <si>
    <t xml:space="preserve">        - Sleutel</t>
  </si>
  <si>
    <t xml:space="preserve">        - Kombuis</t>
  </si>
  <si>
    <t xml:space="preserve">        - Tafels</t>
  </si>
  <si>
    <t>(b) Huur per dag</t>
  </si>
  <si>
    <t xml:space="preserve">        1.  Vergaderings,  publieke danse,  huweliksonthale,  vendusies,</t>
  </si>
  <si>
    <t xml:space="preserve">              konserte,  opvoerings,  tentoonstellings,  boks en stoeitoernooie.</t>
  </si>
  <si>
    <t xml:space="preserve">             - Saal</t>
  </si>
  <si>
    <t xml:space="preserve">             - Banketsaal</t>
  </si>
  <si>
    <t xml:space="preserve">             - Kombuis</t>
  </si>
  <si>
    <t xml:space="preserve">       2.  Opvoerings,  konserte,  tentoonstellings,  vendusie en funksies </t>
  </si>
  <si>
    <t xml:space="preserve">            deur plaaslike liggame,  liefdadigheidsorganisasies en KRUIK/CAPAB.</t>
  </si>
  <si>
    <t xml:space="preserve">            - Saal</t>
  </si>
  <si>
    <t xml:space="preserve">            - Banketsaal</t>
  </si>
  <si>
    <t xml:space="preserve">            - Kombuis</t>
  </si>
  <si>
    <t xml:space="preserve">      3.  Alle doeleindes van eksamens,  eerstehulp,  uitstallings (sonder </t>
  </si>
  <si>
    <t xml:space="preserve">           winsbejag) bloedoortappings,  belastingbetalersvereniging en pluimbal.</t>
  </si>
  <si>
    <t xml:space="preserve">           - Saal</t>
  </si>
  <si>
    <t xml:space="preserve">           - Banketsaal</t>
  </si>
  <si>
    <t xml:space="preserve">      4.  Alle doeleindes vir reparasies,  voorbereiding en opruiming.</t>
  </si>
  <si>
    <t xml:space="preserve">(c) Die volgende tariewe is in alle gevalle van toepassing waar die </t>
  </si>
  <si>
    <t xml:space="preserve">      geriewe gebruik word.</t>
  </si>
  <si>
    <t xml:space="preserve">        - Gewone klavier:  Geleentheid/funksie</t>
  </si>
  <si>
    <t xml:space="preserve">                                              Oefening</t>
  </si>
  <si>
    <t xml:space="preserve">        - Vleuel klavier:     Geleentheid/funksie</t>
  </si>
  <si>
    <t xml:space="preserve">        - Mikrofoon:            Geleentheid.funksie</t>
  </si>
  <si>
    <t xml:space="preserve">        - Langtafels 1ste een gratis daarna R30 per tafel (Vir gebruik op perseel per tafel)</t>
  </si>
  <si>
    <t xml:space="preserve">        - Ronde tafels  1ste tafel gratis daarna R20 per tafel    (Slegs op perseel per tafel)</t>
  </si>
  <si>
    <t xml:space="preserve">        - Breekware:  per eenheid  werklike koste</t>
  </si>
  <si>
    <t xml:space="preserve">        - Stoele 1ste 100 gratis daarna R2 per stoel</t>
  </si>
  <si>
    <t>As die vervangings waarde hoër is as die deposito moet die verskil inbetaal word</t>
  </si>
  <si>
    <t>BIBLIOTEEK SALE</t>
  </si>
  <si>
    <t>Deposito</t>
  </si>
  <si>
    <t>Gewone vergaderings nie meer as 20 person</t>
  </si>
  <si>
    <t>Geen openbare vergaderings mag in biblioteek sale gehou word nie</t>
  </si>
  <si>
    <t>Politieke bestuursvergadering</t>
  </si>
  <si>
    <t>UBUNTU GEMEENSKAP SALE</t>
  </si>
  <si>
    <t>1.  LOXTON</t>
  </si>
  <si>
    <t>(a)  Deposito</t>
  </si>
  <si>
    <t xml:space="preserve">        - Dans</t>
  </si>
  <si>
    <t xml:space="preserve">        - Sanggroepe,filmvertonings,basaar,troue,kerke,gewone vergaderings</t>
  </si>
  <si>
    <t xml:space="preserve">       - Politieke vergaderings</t>
  </si>
  <si>
    <t xml:space="preserve">       - Kerkdienste op aanvraag</t>
  </si>
  <si>
    <t xml:space="preserve">       - Stoele</t>
  </si>
  <si>
    <t xml:space="preserve">       - Tafels</t>
  </si>
  <si>
    <t xml:space="preserve">        - Sanggroepe,  filmvertonings,  basaar,Troues en vergaderings</t>
  </si>
  <si>
    <t xml:space="preserve">        - Politieke vergaderings</t>
  </si>
  <si>
    <t xml:space="preserve">        - Kerke,  gewone vergaderings en Begrafnisdienste</t>
  </si>
  <si>
    <t xml:space="preserve">       - Sanggroepe oefening</t>
  </si>
  <si>
    <t xml:space="preserve">       - Huur mikrofoon</t>
  </si>
  <si>
    <t xml:space="preserve">       - Langtafels 1ste een gratis daarna R30 per tafel (Vir gebruik op perseel per tafel)</t>
  </si>
  <si>
    <t xml:space="preserve">       - Ronde tafels  1ste tafel gratis daarna R20 per tafel    (Slegs op perseel per tafel)</t>
  </si>
  <si>
    <t xml:space="preserve">       - Breekware:  per eenheid  werklike koste</t>
  </si>
  <si>
    <t xml:space="preserve">       - Stoele 1ste 100 gratis daarna R2 per stoel</t>
  </si>
  <si>
    <t>2.  SABELO</t>
  </si>
  <si>
    <t>3. MASINYUSANE</t>
  </si>
  <si>
    <t>4.  KAPPERTJIE STRAAT</t>
  </si>
  <si>
    <t>5.  SKOUSAAL RICHMOND</t>
  </si>
  <si>
    <t>KOMITTEEKAMER</t>
  </si>
  <si>
    <t>Tarief per dag of gedeelte van dag</t>
  </si>
  <si>
    <t>OPENBARE WERKE</t>
  </si>
  <si>
    <t xml:space="preserve">     -  Die oprigting van nuwe geboue of aanbouings aan bestaande</t>
  </si>
  <si>
    <t xml:space="preserve">        geboue FK 11/6/87 RB 18/6/87</t>
  </si>
  <si>
    <t xml:space="preserve">      1.  Minimum bouplan fooie</t>
  </si>
  <si>
    <t xml:space="preserve">      2.  Geboue met 'n waarde meer as R25 000, 2% van waarde van gebou</t>
  </si>
  <si>
    <t xml:space="preserve">                 (Waarde bereken per m²)</t>
  </si>
  <si>
    <t xml:space="preserve">           Beskrywing van gebou</t>
  </si>
  <si>
    <t xml:space="preserve">          - Ekonomiese huise</t>
  </si>
  <si>
    <t xml:space="preserve">          - Sub- Ekonomiese huise</t>
  </si>
  <si>
    <t xml:space="preserve">             - Buitegeboue</t>
  </si>
  <si>
    <t xml:space="preserve">             - Fabrieke en store</t>
  </si>
  <si>
    <t xml:space="preserve">             - Kantore en besigheids persele</t>
  </si>
  <si>
    <t xml:space="preserve">             - Veeldoelige geboue</t>
  </si>
  <si>
    <t xml:space="preserve">             - Toilets</t>
  </si>
  <si>
    <t xml:space="preserve">             - Motor afdak</t>
  </si>
  <si>
    <t xml:space="preserve">             - Skadu afdak</t>
  </si>
  <si>
    <t xml:space="preserve">             - Oop veranda</t>
  </si>
  <si>
    <t xml:space="preserve">             - Toe veranda</t>
  </si>
  <si>
    <t xml:space="preserve">             - Swimmingpool</t>
  </si>
  <si>
    <t xml:space="preserve">     3.  Riool planne</t>
  </si>
  <si>
    <t xml:space="preserve">          - R0.05c/R100.00 van die waarde van die gebou of verbeteringe</t>
  </si>
  <si>
    <t xml:space="preserve">     4.  Afskrifte van bouplanne</t>
  </si>
  <si>
    <t xml:space="preserve">          - Klein A1</t>
  </si>
  <si>
    <t xml:space="preserve">          - Groot A0</t>
  </si>
  <si>
    <t xml:space="preserve">     5.  Riool aansluitings</t>
  </si>
  <si>
    <t xml:space="preserve">     6.  Opsoekfooi vir bouplan</t>
  </si>
  <si>
    <t>WILDNETTE</t>
  </si>
  <si>
    <t>Tarief per dag (24 ure)</t>
  </si>
  <si>
    <t>KARAVAANPARK</t>
  </si>
  <si>
    <t>Karavaanpark per nag (oornag)</t>
  </si>
  <si>
    <t>Skou vir hele naweek</t>
  </si>
  <si>
    <t>SKUTFOOIE</t>
  </si>
  <si>
    <t>Skape en Bokke elk per dag</t>
  </si>
  <si>
    <t>Perde en Donkies elk per dag</t>
  </si>
  <si>
    <t>Bees elk per dag</t>
  </si>
  <si>
    <t>VERLORE BOEKE</t>
  </si>
  <si>
    <t>Die werklike koste om die boek weer aan te koop.  In geval waar die boek nie</t>
  </si>
  <si>
    <t>meer beskikbaar is nie,  110% van die oorspronklike koste van die boek PLUS</t>
  </si>
  <si>
    <t>alle koste aangegaan om die boek se waarde te bevestig/skat.</t>
  </si>
  <si>
    <t>Laat boeke per dag na 7dae</t>
  </si>
  <si>
    <t>SAND</t>
  </si>
  <si>
    <t>ANDER TARIEWE</t>
  </si>
  <si>
    <t>Weiding  per Bees,Perd en donkie</t>
  </si>
  <si>
    <t>Weiding per skaap</t>
  </si>
  <si>
    <t>Perseelgelde</t>
  </si>
  <si>
    <t>Onderwyser's huis</t>
  </si>
  <si>
    <t>Smouse - Inwoners pm (minimum 3 maande)</t>
  </si>
  <si>
    <t>Smouse - Nie inwoners per geleentheid</t>
  </si>
  <si>
    <t>Hout verkope</t>
  </si>
  <si>
    <t>Huur steenmakers gronde - ongemeterde water verbruik</t>
  </si>
  <si>
    <t>Huur steenmakers gronde - gemeterde water</t>
  </si>
  <si>
    <t>Pastorie huur</t>
  </si>
  <si>
    <t>Huise personeel - 6% bruto salaris</t>
  </si>
  <si>
    <t>Tenderdokumente</t>
  </si>
  <si>
    <t>Code 08</t>
  </si>
  <si>
    <t>Code 10</t>
  </si>
  <si>
    <t>Code 14</t>
  </si>
  <si>
    <t>Oprigting van advertensieborde</t>
  </si>
  <si>
    <t>Boete: elektrisiteit + gemiddelde verbruike</t>
  </si>
  <si>
    <t xml:space="preserve">        - Stoele (hoeveel stoele)</t>
  </si>
  <si>
    <r>
      <rPr>
        <b/>
        <sz val="9"/>
        <color indexed="8"/>
        <rFont val="Arial"/>
        <family val="2"/>
      </rPr>
      <t>Bestuurslisensie Per/uur</t>
    </r>
    <r>
      <rPr>
        <sz val="9"/>
        <color indexed="8"/>
        <rFont val="Arial"/>
        <family val="2"/>
      </rPr>
      <t xml:space="preserve">: Toetsbaan : Code 08 </t>
    </r>
  </si>
  <si>
    <t>2014/2015</t>
  </si>
  <si>
    <t>travelling costs truck Hiring R 15 p/km (municipal Jurisdiction offices excluded)</t>
  </si>
  <si>
    <t>Sundries</t>
  </si>
  <si>
    <t>Supply of material</t>
  </si>
  <si>
    <t>Professional services</t>
  </si>
  <si>
    <t>Construction services</t>
  </si>
  <si>
    <t>(a) Bouplanne - Utilise the district tarriffs - Shared services</t>
  </si>
  <si>
    <t>Sand (per vrag - Tonnage) - Munisipaliteit laai - Werklike koste plus tarief</t>
  </si>
  <si>
    <t>Sand per vrag self laai- {tarrif * (Tonnage * 1.6)}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</si>
</sst>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,##0.0000"/>
    <numFmt numFmtId="173" formatCode="_-* #,##0.00000_-;\-* #,##0.00000_-;_-* &quot;-&quot;??_-;_-@_-"/>
    <numFmt numFmtId="174" formatCode="#,##0.00000"/>
    <numFmt numFmtId="175" formatCode="0.0000"/>
    <numFmt numFmtId="176" formatCode="[$-1C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40" fillId="0" borderId="0" xfId="0" applyFont="1" applyAlignment="1">
      <alignment/>
    </xf>
    <xf numFmtId="172" fontId="40" fillId="0" borderId="0" xfId="0" applyNumberFormat="1" applyFont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42" fillId="0" borderId="10" xfId="0" applyFont="1" applyBorder="1" applyAlignment="1">
      <alignment horizontal="center"/>
    </xf>
    <xf numFmtId="4" fontId="41" fillId="0" borderId="11" xfId="0" applyNumberFormat="1" applyFont="1" applyBorder="1" applyAlignment="1">
      <alignment/>
    </xf>
    <xf numFmtId="0" fontId="41" fillId="0" borderId="12" xfId="0" applyFont="1" applyBorder="1" applyAlignment="1">
      <alignment/>
    </xf>
    <xf numFmtId="0" fontId="42" fillId="33" borderId="12" xfId="0" applyFont="1" applyFill="1" applyBorder="1" applyAlignment="1">
      <alignment/>
    </xf>
    <xf numFmtId="4" fontId="41" fillId="0" borderId="13" xfId="0" applyNumberFormat="1" applyFont="1" applyBorder="1" applyAlignment="1">
      <alignment/>
    </xf>
    <xf numFmtId="10" fontId="41" fillId="0" borderId="13" xfId="57" applyNumberFormat="1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10" fontId="41" fillId="0" borderId="15" xfId="57" applyNumberFormat="1" applyFont="1" applyBorder="1" applyAlignment="1">
      <alignment/>
    </xf>
    <xf numFmtId="0" fontId="41" fillId="0" borderId="16" xfId="0" applyFont="1" applyBorder="1" applyAlignment="1">
      <alignment/>
    </xf>
    <xf numFmtId="10" fontId="41" fillId="0" borderId="17" xfId="57" applyNumberFormat="1" applyFont="1" applyBorder="1" applyAlignment="1">
      <alignment/>
    </xf>
    <xf numFmtId="2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 wrapText="1"/>
    </xf>
    <xf numFmtId="0" fontId="42" fillId="0" borderId="12" xfId="0" applyFont="1" applyBorder="1" applyAlignment="1">
      <alignment/>
    </xf>
    <xf numFmtId="0" fontId="41" fillId="0" borderId="18" xfId="0" applyFont="1" applyBorder="1" applyAlignment="1">
      <alignment/>
    </xf>
    <xf numFmtId="2" fontId="41" fillId="0" borderId="19" xfId="0" applyNumberFormat="1" applyFont="1" applyBorder="1" applyAlignment="1">
      <alignment/>
    </xf>
    <xf numFmtId="0" fontId="41" fillId="0" borderId="19" xfId="0" applyFont="1" applyBorder="1" applyAlignment="1">
      <alignment/>
    </xf>
    <xf numFmtId="0" fontId="43" fillId="0" borderId="12" xfId="0" applyFont="1" applyBorder="1" applyAlignment="1">
      <alignment/>
    </xf>
    <xf numFmtId="10" fontId="43" fillId="0" borderId="13" xfId="57" applyNumberFormat="1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4" fillId="0" borderId="11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1" fillId="0" borderId="22" xfId="0" applyFont="1" applyBorder="1" applyAlignment="1">
      <alignment/>
    </xf>
    <xf numFmtId="0" fontId="44" fillId="34" borderId="13" xfId="0" applyFont="1" applyFill="1" applyBorder="1" applyAlignment="1">
      <alignment wrapText="1"/>
    </xf>
    <xf numFmtId="0" fontId="42" fillId="0" borderId="13" xfId="0" applyFont="1" applyBorder="1" applyAlignment="1">
      <alignment wrapText="1"/>
    </xf>
    <xf numFmtId="4" fontId="41" fillId="0" borderId="0" xfId="0" applyNumberFormat="1" applyFont="1" applyBorder="1" applyAlignment="1">
      <alignment/>
    </xf>
    <xf numFmtId="4" fontId="41" fillId="0" borderId="0" xfId="57" applyNumberFormat="1" applyFont="1" applyBorder="1" applyAlignment="1">
      <alignment/>
    </xf>
    <xf numFmtId="4" fontId="41" fillId="0" borderId="14" xfId="0" applyNumberFormat="1" applyFont="1" applyBorder="1" applyAlignment="1">
      <alignment/>
    </xf>
    <xf numFmtId="4" fontId="41" fillId="0" borderId="23" xfId="0" applyNumberFormat="1" applyFont="1" applyBorder="1" applyAlignment="1">
      <alignment/>
    </xf>
    <xf numFmtId="10" fontId="44" fillId="0" borderId="23" xfId="57" applyNumberFormat="1" applyFont="1" applyBorder="1" applyAlignment="1">
      <alignment/>
    </xf>
    <xf numFmtId="10" fontId="41" fillId="0" borderId="23" xfId="57" applyNumberFormat="1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5" xfId="0" applyFont="1" applyBorder="1" applyAlignment="1">
      <alignment/>
    </xf>
    <xf numFmtId="2" fontId="41" fillId="0" borderId="25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0" fontId="41" fillId="0" borderId="11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3" fillId="0" borderId="13" xfId="0" applyFont="1" applyBorder="1" applyAlignment="1">
      <alignment wrapText="1"/>
    </xf>
    <xf numFmtId="0" fontId="41" fillId="0" borderId="13" xfId="0" applyFont="1" applyFill="1" applyBorder="1" applyAlignment="1">
      <alignment wrapText="1"/>
    </xf>
    <xf numFmtId="10" fontId="44" fillId="0" borderId="25" xfId="57" applyNumberFormat="1" applyFont="1" applyBorder="1" applyAlignment="1">
      <alignment/>
    </xf>
    <xf numFmtId="4" fontId="41" fillId="0" borderId="26" xfId="0" applyNumberFormat="1" applyFont="1" applyBorder="1" applyAlignment="1">
      <alignment/>
    </xf>
    <xf numFmtId="0" fontId="41" fillId="0" borderId="27" xfId="0" applyFont="1" applyBorder="1" applyAlignment="1">
      <alignment/>
    </xf>
    <xf numFmtId="0" fontId="44" fillId="0" borderId="0" xfId="0" applyFont="1" applyBorder="1" applyAlignment="1">
      <alignment/>
    </xf>
    <xf numFmtId="0" fontId="42" fillId="33" borderId="13" xfId="0" applyFont="1" applyFill="1" applyBorder="1" applyAlignment="1">
      <alignment wrapText="1"/>
    </xf>
    <xf numFmtId="0" fontId="44" fillId="0" borderId="28" xfId="0" applyFont="1" applyBorder="1" applyAlignment="1">
      <alignment wrapText="1"/>
    </xf>
    <xf numFmtId="4" fontId="41" fillId="0" borderId="19" xfId="0" applyNumberFormat="1" applyFont="1" applyBorder="1" applyAlignment="1">
      <alignment/>
    </xf>
    <xf numFmtId="0" fontId="42" fillId="0" borderId="24" xfId="0" applyFont="1" applyBorder="1" applyAlignment="1">
      <alignment/>
    </xf>
    <xf numFmtId="174" fontId="41" fillId="0" borderId="19" xfId="0" applyNumberFormat="1" applyFont="1" applyBorder="1" applyAlignment="1">
      <alignment/>
    </xf>
    <xf numFmtId="172" fontId="41" fillId="0" borderId="19" xfId="0" applyNumberFormat="1" applyFont="1" applyBorder="1" applyAlignment="1">
      <alignment horizontal="right"/>
    </xf>
    <xf numFmtId="175" fontId="41" fillId="0" borderId="19" xfId="0" applyNumberFormat="1" applyFont="1" applyBorder="1" applyAlignment="1">
      <alignment/>
    </xf>
    <xf numFmtId="172" fontId="41" fillId="0" borderId="29" xfId="0" applyNumberFormat="1" applyFont="1" applyBorder="1" applyAlignment="1">
      <alignment/>
    </xf>
    <xf numFmtId="0" fontId="44" fillId="0" borderId="25" xfId="0" applyFont="1" applyBorder="1" applyAlignment="1">
      <alignment/>
    </xf>
    <xf numFmtId="10" fontId="41" fillId="0" borderId="30" xfId="57" applyNumberFormat="1" applyFont="1" applyBorder="1" applyAlignment="1">
      <alignment/>
    </xf>
    <xf numFmtId="172" fontId="41" fillId="0" borderId="19" xfId="0" applyNumberFormat="1" applyFont="1" applyBorder="1" applyAlignment="1">
      <alignment/>
    </xf>
    <xf numFmtId="174" fontId="41" fillId="0" borderId="29" xfId="0" applyNumberFormat="1" applyFont="1" applyBorder="1" applyAlignment="1">
      <alignment/>
    </xf>
    <xf numFmtId="174" fontId="44" fillId="0" borderId="25" xfId="0" applyNumberFormat="1" applyFont="1" applyBorder="1" applyAlignment="1">
      <alignment/>
    </xf>
    <xf numFmtId="0" fontId="42" fillId="0" borderId="11" xfId="0" applyFont="1" applyBorder="1" applyAlignment="1">
      <alignment horizontal="center" wrapText="1"/>
    </xf>
    <xf numFmtId="9" fontId="42" fillId="0" borderId="26" xfId="57" applyFont="1" applyBorder="1" applyAlignment="1">
      <alignment/>
    </xf>
    <xf numFmtId="0" fontId="44" fillId="0" borderId="23" xfId="0" applyFont="1" applyBorder="1" applyAlignment="1">
      <alignment wrapText="1"/>
    </xf>
    <xf numFmtId="0" fontId="41" fillId="0" borderId="29" xfId="0" applyFont="1" applyBorder="1" applyAlignment="1">
      <alignment/>
    </xf>
    <xf numFmtId="175" fontId="41" fillId="0" borderId="25" xfId="0" applyNumberFormat="1" applyFont="1" applyBorder="1" applyAlignment="1">
      <alignment/>
    </xf>
    <xf numFmtId="0" fontId="44" fillId="0" borderId="31" xfId="0" applyFont="1" applyBorder="1" applyAlignment="1">
      <alignment wrapText="1"/>
    </xf>
    <xf numFmtId="10" fontId="42" fillId="0" borderId="23" xfId="57" applyNumberFormat="1" applyFont="1" applyBorder="1" applyAlignment="1">
      <alignment/>
    </xf>
    <xf numFmtId="10" fontId="44" fillId="0" borderId="13" xfId="57" applyNumberFormat="1" applyFont="1" applyBorder="1" applyAlignment="1">
      <alignment/>
    </xf>
    <xf numFmtId="0" fontId="44" fillId="0" borderId="19" xfId="0" applyFont="1" applyBorder="1" applyAlignment="1">
      <alignment/>
    </xf>
    <xf numFmtId="0" fontId="41" fillId="34" borderId="13" xfId="0" applyFont="1" applyFill="1" applyBorder="1" applyAlignment="1">
      <alignment wrapText="1"/>
    </xf>
    <xf numFmtId="0" fontId="41" fillId="34" borderId="0" xfId="0" applyFont="1" applyFill="1" applyBorder="1" applyAlignment="1">
      <alignment/>
    </xf>
    <xf numFmtId="0" fontId="41" fillId="34" borderId="25" xfId="0" applyFont="1" applyFill="1" applyBorder="1" applyAlignment="1">
      <alignment/>
    </xf>
    <xf numFmtId="10" fontId="41" fillId="34" borderId="13" xfId="57" applyNumberFormat="1" applyFont="1" applyFill="1" applyBorder="1" applyAlignment="1">
      <alignment/>
    </xf>
    <xf numFmtId="2" fontId="41" fillId="34" borderId="0" xfId="0" applyNumberFormat="1" applyFont="1" applyFill="1" applyBorder="1" applyAlignment="1">
      <alignment/>
    </xf>
    <xf numFmtId="2" fontId="41" fillId="34" borderId="32" xfId="0" applyNumberFormat="1" applyFont="1" applyFill="1" applyBorder="1" applyAlignment="1">
      <alignment/>
    </xf>
    <xf numFmtId="2" fontId="41" fillId="34" borderId="20" xfId="0" applyNumberFormat="1" applyFont="1" applyFill="1" applyBorder="1" applyAlignment="1">
      <alignment/>
    </xf>
    <xf numFmtId="2" fontId="41" fillId="34" borderId="33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4" fontId="43" fillId="0" borderId="0" xfId="0" applyNumberFormat="1" applyFont="1" applyFill="1" applyBorder="1" applyAlignment="1">
      <alignment/>
    </xf>
    <xf numFmtId="4" fontId="41" fillId="0" borderId="20" xfId="0" applyNumberFormat="1" applyFont="1" applyBorder="1" applyAlignment="1">
      <alignment/>
    </xf>
    <xf numFmtId="0" fontId="43" fillId="0" borderId="13" xfId="0" applyFont="1" applyFill="1" applyBorder="1" applyAlignment="1">
      <alignment wrapText="1"/>
    </xf>
    <xf numFmtId="0" fontId="44" fillId="0" borderId="23" xfId="0" applyFont="1" applyFill="1" applyBorder="1" applyAlignment="1">
      <alignment wrapText="1"/>
    </xf>
    <xf numFmtId="10" fontId="43" fillId="0" borderId="13" xfId="57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41" fillId="34" borderId="23" xfId="0" applyFont="1" applyFill="1" applyBorder="1" applyAlignment="1">
      <alignment wrapText="1"/>
    </xf>
    <xf numFmtId="174" fontId="41" fillId="0" borderId="25" xfId="0" applyNumberFormat="1" applyFont="1" applyBorder="1" applyAlignment="1">
      <alignment/>
    </xf>
    <xf numFmtId="0" fontId="41" fillId="0" borderId="19" xfId="0" applyFont="1" applyFill="1" applyBorder="1" applyAlignment="1">
      <alignment horizontal="right"/>
    </xf>
    <xf numFmtId="0" fontId="5" fillId="0" borderId="13" xfId="0" applyFont="1" applyBorder="1" applyAlignment="1">
      <alignment wrapText="1"/>
    </xf>
    <xf numFmtId="0" fontId="41" fillId="0" borderId="23" xfId="0" applyFont="1" applyBorder="1" applyAlignment="1">
      <alignment wrapText="1"/>
    </xf>
    <xf numFmtId="173" fontId="41" fillId="0" borderId="19" xfId="42" applyNumberFormat="1" applyFont="1" applyBorder="1" applyAlignment="1">
      <alignment/>
    </xf>
    <xf numFmtId="43" fontId="41" fillId="0" borderId="0" xfId="42" applyNumberFormat="1" applyFont="1" applyBorder="1" applyAlignment="1">
      <alignment/>
    </xf>
    <xf numFmtId="0" fontId="5" fillId="33" borderId="13" xfId="0" applyFont="1" applyFill="1" applyBorder="1" applyAlignment="1">
      <alignment wrapText="1"/>
    </xf>
    <xf numFmtId="0" fontId="41" fillId="0" borderId="23" xfId="0" applyFont="1" applyBorder="1" applyAlignment="1">
      <alignment/>
    </xf>
    <xf numFmtId="2" fontId="41" fillId="0" borderId="18" xfId="0" applyNumberFormat="1" applyFont="1" applyBorder="1" applyAlignment="1">
      <alignment/>
    </xf>
    <xf numFmtId="0" fontId="41" fillId="0" borderId="13" xfId="0" applyFont="1" applyBorder="1" applyAlignment="1">
      <alignment/>
    </xf>
    <xf numFmtId="2" fontId="41" fillId="0" borderId="13" xfId="0" applyNumberFormat="1" applyFont="1" applyBorder="1" applyAlignment="1">
      <alignment/>
    </xf>
    <xf numFmtId="43" fontId="41" fillId="0" borderId="13" xfId="42" applyNumberFormat="1" applyFont="1" applyBorder="1" applyAlignment="1">
      <alignment/>
    </xf>
    <xf numFmtId="0" fontId="6" fillId="0" borderId="13" xfId="0" applyFont="1" applyBorder="1" applyAlignment="1">
      <alignment wrapText="1"/>
    </xf>
    <xf numFmtId="43" fontId="41" fillId="0" borderId="19" xfId="42" applyNumberFormat="1" applyFont="1" applyBorder="1" applyAlignment="1">
      <alignment/>
    </xf>
    <xf numFmtId="2" fontId="43" fillId="0" borderId="19" xfId="0" applyNumberFormat="1" applyFont="1" applyBorder="1" applyAlignment="1">
      <alignment/>
    </xf>
    <xf numFmtId="2" fontId="43" fillId="0" borderId="13" xfId="0" applyNumberFormat="1" applyFont="1" applyBorder="1" applyAlignment="1">
      <alignment/>
    </xf>
    <xf numFmtId="43" fontId="41" fillId="0" borderId="13" xfId="42" applyNumberFormat="1" applyFont="1" applyFill="1" applyBorder="1" applyAlignment="1">
      <alignment/>
    </xf>
    <xf numFmtId="0" fontId="44" fillId="0" borderId="13" xfId="0" applyFont="1" applyFill="1" applyBorder="1" applyAlignment="1">
      <alignment wrapText="1"/>
    </xf>
    <xf numFmtId="2" fontId="41" fillId="34" borderId="13" xfId="0" applyNumberFormat="1" applyFont="1" applyFill="1" applyBorder="1" applyAlignment="1">
      <alignment/>
    </xf>
    <xf numFmtId="43" fontId="41" fillId="34" borderId="13" xfId="42" applyNumberFormat="1" applyFont="1" applyFill="1" applyBorder="1" applyAlignment="1">
      <alignment/>
    </xf>
    <xf numFmtId="0" fontId="6" fillId="34" borderId="13" xfId="0" applyFont="1" applyFill="1" applyBorder="1" applyAlignment="1">
      <alignment wrapText="1"/>
    </xf>
    <xf numFmtId="0" fontId="41" fillId="34" borderId="13" xfId="0" applyFont="1" applyFill="1" applyBorder="1" applyAlignment="1">
      <alignment horizontal="left" wrapText="1" indent="2"/>
    </xf>
    <xf numFmtId="16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2" fontId="41" fillId="0" borderId="0" xfId="0" applyNumberFormat="1" applyFont="1" applyBorder="1" applyAlignment="1">
      <alignment horizontal="center"/>
    </xf>
    <xf numFmtId="2" fontId="41" fillId="0" borderId="13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4" fontId="41" fillId="33" borderId="12" xfId="0" applyNumberFormat="1" applyFont="1" applyFill="1" applyBorder="1" applyAlignment="1">
      <alignment horizontal="center"/>
    </xf>
    <xf numFmtId="4" fontId="41" fillId="33" borderId="0" xfId="0" applyNumberFormat="1" applyFont="1" applyFill="1" applyBorder="1" applyAlignment="1">
      <alignment horizontal="center"/>
    </xf>
    <xf numFmtId="4" fontId="41" fillId="33" borderId="13" xfId="0" applyNumberFormat="1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8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4.8515625" style="0" customWidth="1"/>
    <col min="2" max="2" width="44.00390625" style="0" customWidth="1"/>
    <col min="3" max="3" width="10.140625" style="0" bestFit="1" customWidth="1"/>
    <col min="4" max="4" width="13.28125" style="0" bestFit="1" customWidth="1"/>
    <col min="5" max="5" width="12.00390625" style="1" bestFit="1" customWidth="1"/>
    <col min="7" max="7" width="9.140625" style="2" customWidth="1"/>
    <col min="8" max="8" width="10.00390625" style="0" bestFit="1" customWidth="1"/>
  </cols>
  <sheetData>
    <row r="1" spans="1:5" ht="15.75" thickBot="1">
      <c r="A1" s="119" t="s">
        <v>0</v>
      </c>
      <c r="B1" s="119"/>
      <c r="C1" s="6"/>
      <c r="D1" s="6"/>
      <c r="E1" s="7"/>
    </row>
    <row r="2" spans="1:5" ht="15.75" thickBot="1">
      <c r="A2" s="8"/>
      <c r="B2" s="67"/>
      <c r="C2" s="23" t="s">
        <v>1</v>
      </c>
      <c r="D2" s="23" t="s">
        <v>2</v>
      </c>
      <c r="E2" s="9" t="s">
        <v>3</v>
      </c>
    </row>
    <row r="3" spans="1:5" ht="15.75" thickBot="1">
      <c r="A3" s="10"/>
      <c r="B3" s="31"/>
      <c r="C3" s="41" t="s">
        <v>5</v>
      </c>
      <c r="D3" s="41" t="s">
        <v>289</v>
      </c>
      <c r="E3" s="68"/>
    </row>
    <row r="4" spans="1:5" ht="15">
      <c r="A4" s="11">
        <v>1</v>
      </c>
      <c r="B4" s="54" t="s">
        <v>6</v>
      </c>
      <c r="C4" s="25"/>
      <c r="D4" s="25"/>
      <c r="E4" s="12"/>
    </row>
    <row r="5" spans="1:8" ht="15">
      <c r="A5" s="10"/>
      <c r="B5" s="31" t="s">
        <v>7</v>
      </c>
      <c r="C5" s="97">
        <v>0.0138966</v>
      </c>
      <c r="D5" s="58">
        <f aca="true" t="shared" si="0" ref="D5:D10">C5*106%</f>
        <v>0.014730396000000002</v>
      </c>
      <c r="E5" s="13">
        <f aca="true" t="shared" si="1" ref="E5:E10">(D5-C5)/C5</f>
        <v>0.06000000000000009</v>
      </c>
      <c r="G5" s="115"/>
      <c r="H5" s="116"/>
    </row>
    <row r="6" spans="1:5" ht="15">
      <c r="A6" s="10"/>
      <c r="B6" s="91" t="s">
        <v>8</v>
      </c>
      <c r="C6" s="97">
        <v>0.001272</v>
      </c>
      <c r="D6" s="58">
        <v>0.000461</v>
      </c>
      <c r="E6" s="13">
        <f t="shared" si="1"/>
        <v>-0.6375786163522013</v>
      </c>
    </row>
    <row r="7" spans="1:5" ht="15">
      <c r="A7" s="10"/>
      <c r="B7" s="91" t="s">
        <v>9</v>
      </c>
      <c r="C7" s="97">
        <v>0.014174532000000002</v>
      </c>
      <c r="D7" s="58">
        <f t="shared" si="0"/>
        <v>0.015025003920000002</v>
      </c>
      <c r="E7" s="13">
        <f t="shared" si="1"/>
        <v>0.05999999999999999</v>
      </c>
    </row>
    <row r="8" spans="1:5" ht="15">
      <c r="A8" s="10"/>
      <c r="B8" s="91" t="s">
        <v>10</v>
      </c>
      <c r="C8" s="97">
        <v>0.014313498</v>
      </c>
      <c r="D8" s="58">
        <f t="shared" si="0"/>
        <v>0.01517230788</v>
      </c>
      <c r="E8" s="13">
        <f t="shared" si="1"/>
        <v>0.06000000000000002</v>
      </c>
    </row>
    <row r="9" spans="1:5" ht="15">
      <c r="A9" s="10"/>
      <c r="B9" s="91" t="s">
        <v>11</v>
      </c>
      <c r="C9" s="97">
        <v>0.00348316</v>
      </c>
      <c r="D9" s="58">
        <f t="shared" si="0"/>
        <v>0.0036921496000000002</v>
      </c>
      <c r="E9" s="13">
        <f t="shared" si="1"/>
        <v>0.0600000000000001</v>
      </c>
    </row>
    <row r="10" spans="1:5" ht="15">
      <c r="A10" s="10"/>
      <c r="B10" s="95" t="s">
        <v>12</v>
      </c>
      <c r="C10" s="97">
        <v>0.00348316</v>
      </c>
      <c r="D10" s="58">
        <f t="shared" si="0"/>
        <v>0.0036921496000000002</v>
      </c>
      <c r="E10" s="13">
        <f t="shared" si="1"/>
        <v>0.0600000000000001</v>
      </c>
    </row>
    <row r="11" spans="1:5" ht="15">
      <c r="A11" s="10"/>
      <c r="B11" s="31" t="s">
        <v>13</v>
      </c>
      <c r="C11" s="120" t="s">
        <v>14</v>
      </c>
      <c r="D11" s="120"/>
      <c r="E11" s="121"/>
    </row>
    <row r="12" spans="1:5" ht="15.75" thickBot="1">
      <c r="A12" s="14"/>
      <c r="B12" s="96" t="s">
        <v>15</v>
      </c>
      <c r="C12" s="122" t="s">
        <v>14</v>
      </c>
      <c r="D12" s="122"/>
      <c r="E12" s="123"/>
    </row>
    <row r="13" spans="1:5" ht="15.75" thickBot="1">
      <c r="A13" s="15"/>
      <c r="B13" s="45"/>
      <c r="C13" s="41" t="s">
        <v>1</v>
      </c>
      <c r="D13" s="57" t="s">
        <v>2</v>
      </c>
      <c r="E13" s="51" t="s">
        <v>3</v>
      </c>
    </row>
    <row r="14" spans="1:5" ht="15.75" thickBot="1">
      <c r="A14" s="10"/>
      <c r="B14" s="31"/>
      <c r="C14" s="42" t="s">
        <v>5</v>
      </c>
      <c r="D14" s="42" t="s">
        <v>289</v>
      </c>
      <c r="E14" s="39"/>
    </row>
    <row r="15" spans="1:5" ht="15">
      <c r="A15" s="11">
        <v>2</v>
      </c>
      <c r="B15" s="54" t="s">
        <v>16</v>
      </c>
      <c r="C15" s="25"/>
      <c r="D15" s="58"/>
      <c r="E15" s="13"/>
    </row>
    <row r="16" spans="1:5" ht="15">
      <c r="A16" s="10"/>
      <c r="B16" s="46" t="s">
        <v>17</v>
      </c>
      <c r="C16" s="25"/>
      <c r="D16" s="58"/>
      <c r="E16" s="13"/>
    </row>
    <row r="17" spans="1:5" ht="15">
      <c r="A17" s="10"/>
      <c r="B17" s="31" t="s">
        <v>18</v>
      </c>
      <c r="C17" s="56">
        <v>87.05</v>
      </c>
      <c r="D17" s="56">
        <v>94</v>
      </c>
      <c r="E17" s="13">
        <f>(D17-C17)/C17</f>
        <v>0.0798391728891442</v>
      </c>
    </row>
    <row r="18" spans="1:5" ht="15">
      <c r="A18" s="10"/>
      <c r="B18" s="34" t="s">
        <v>19</v>
      </c>
      <c r="C18" s="56"/>
      <c r="D18" s="58"/>
      <c r="E18" s="13"/>
    </row>
    <row r="19" spans="1:5" ht="15">
      <c r="A19" s="10"/>
      <c r="B19" s="31" t="s">
        <v>20</v>
      </c>
      <c r="C19" s="124" t="s">
        <v>21</v>
      </c>
      <c r="D19" s="125"/>
      <c r="E19" s="126"/>
    </row>
    <row r="20" spans="1:5" ht="15">
      <c r="A20" s="10"/>
      <c r="B20" s="31" t="s">
        <v>22</v>
      </c>
      <c r="C20" s="59">
        <v>0.8654</v>
      </c>
      <c r="D20" s="59"/>
      <c r="E20" s="13">
        <f aca="true" t="shared" si="2" ref="E20:E26">(D20-C20)/C20</f>
        <v>-1</v>
      </c>
    </row>
    <row r="21" spans="1:5" ht="15">
      <c r="A21" s="10"/>
      <c r="B21" s="31" t="s">
        <v>23</v>
      </c>
      <c r="C21" s="60">
        <v>0.79</v>
      </c>
      <c r="D21" s="64"/>
      <c r="E21" s="13">
        <f t="shared" si="2"/>
        <v>-1</v>
      </c>
    </row>
    <row r="22" spans="1:5" ht="15">
      <c r="A22" s="10"/>
      <c r="B22" s="31" t="s">
        <v>24</v>
      </c>
      <c r="C22" s="60">
        <v>0.9918</v>
      </c>
      <c r="D22" s="64"/>
      <c r="E22" s="13">
        <f t="shared" si="2"/>
        <v>-1</v>
      </c>
    </row>
    <row r="23" spans="1:5" ht="15">
      <c r="A23" s="10"/>
      <c r="B23" s="31" t="s">
        <v>25</v>
      </c>
      <c r="C23" s="60">
        <v>1.338</v>
      </c>
      <c r="D23" s="64"/>
      <c r="E23" s="13">
        <f t="shared" si="2"/>
        <v>-1</v>
      </c>
    </row>
    <row r="24" spans="1:5" ht="15">
      <c r="A24" s="10"/>
      <c r="B24" s="31" t="s">
        <v>26</v>
      </c>
      <c r="C24" s="60">
        <v>1.5732</v>
      </c>
      <c r="D24" s="64"/>
      <c r="E24" s="13">
        <f t="shared" si="2"/>
        <v>-1</v>
      </c>
    </row>
    <row r="25" spans="1:5" ht="15.75" thickBot="1">
      <c r="A25" s="10"/>
      <c r="B25" s="31"/>
      <c r="C25" s="61">
        <f>SUM(C21:C24)</f>
        <v>4.693</v>
      </c>
      <c r="D25" s="65">
        <f>SUM(D21:D24)</f>
        <v>0</v>
      </c>
      <c r="E25" s="63">
        <f>AVERAGE(E20:E24)</f>
        <v>-1</v>
      </c>
    </row>
    <row r="26" spans="1:5" ht="16.5" thickBot="1" thickTop="1">
      <c r="A26" s="18"/>
      <c r="B26" s="55" t="s">
        <v>27</v>
      </c>
      <c r="C26" s="62">
        <f>C25/4</f>
        <v>1.17325</v>
      </c>
      <c r="D26" s="66">
        <f>D25/4</f>
        <v>0</v>
      </c>
      <c r="E26" s="39">
        <f t="shared" si="2"/>
        <v>-1</v>
      </c>
    </row>
    <row r="27" spans="1:5" ht="15.75" thickBot="1">
      <c r="A27" s="10"/>
      <c r="B27" s="46"/>
      <c r="C27" s="52" t="s">
        <v>1</v>
      </c>
      <c r="D27" s="41" t="s">
        <v>2</v>
      </c>
      <c r="E27" s="51" t="s">
        <v>3</v>
      </c>
    </row>
    <row r="28" spans="1:5" ht="15.75" thickBot="1">
      <c r="A28" s="10"/>
      <c r="B28" s="21"/>
      <c r="C28" s="14" t="s">
        <v>5</v>
      </c>
      <c r="D28" s="42" t="s">
        <v>289</v>
      </c>
      <c r="E28" s="73"/>
    </row>
    <row r="29" spans="1:5" ht="15">
      <c r="A29" s="10"/>
      <c r="B29" s="46" t="s">
        <v>28</v>
      </c>
      <c r="C29" s="16"/>
      <c r="D29" s="58"/>
      <c r="E29" s="13"/>
    </row>
    <row r="30" spans="1:5" ht="15">
      <c r="A30" s="10"/>
      <c r="B30" s="31" t="s">
        <v>29</v>
      </c>
      <c r="C30" s="16"/>
      <c r="D30" s="58"/>
      <c r="E30" s="13"/>
    </row>
    <row r="31" spans="1:5" ht="15.75" thickBot="1">
      <c r="A31" s="10"/>
      <c r="B31" s="34" t="s">
        <v>19</v>
      </c>
      <c r="C31" s="16"/>
      <c r="D31" s="93"/>
      <c r="E31" s="13"/>
    </row>
    <row r="32" spans="1:5" ht="15">
      <c r="A32" s="10"/>
      <c r="B32" s="31" t="s">
        <v>20</v>
      </c>
      <c r="C32" s="127" t="s">
        <v>21</v>
      </c>
      <c r="D32" s="127"/>
      <c r="E32" s="128"/>
    </row>
    <row r="33" spans="1:5" ht="15">
      <c r="A33" s="10"/>
      <c r="B33" s="31" t="s">
        <v>30</v>
      </c>
      <c r="C33" s="94">
        <v>0.8544</v>
      </c>
      <c r="D33" s="94"/>
      <c r="E33" s="13">
        <f aca="true" t="shared" si="3" ref="E33:E39">(D33-C33)/C33</f>
        <v>-1</v>
      </c>
    </row>
    <row r="34" spans="1:5" ht="15">
      <c r="A34" s="10"/>
      <c r="B34" s="31" t="s">
        <v>23</v>
      </c>
      <c r="C34" s="25">
        <v>0.79</v>
      </c>
      <c r="D34" s="64"/>
      <c r="E34" s="13">
        <f t="shared" si="3"/>
        <v>-1</v>
      </c>
    </row>
    <row r="35" spans="1:5" ht="15">
      <c r="A35" s="10"/>
      <c r="B35" s="31" t="s">
        <v>24</v>
      </c>
      <c r="C35" s="25">
        <v>0.9918</v>
      </c>
      <c r="D35" s="64"/>
      <c r="E35" s="13">
        <f t="shared" si="3"/>
        <v>-1</v>
      </c>
    </row>
    <row r="36" spans="1:5" ht="15">
      <c r="A36" s="10"/>
      <c r="B36" s="31" t="s">
        <v>25</v>
      </c>
      <c r="C36" s="25">
        <v>1.338</v>
      </c>
      <c r="D36" s="64"/>
      <c r="E36" s="13">
        <f t="shared" si="3"/>
        <v>-1</v>
      </c>
    </row>
    <row r="37" spans="1:5" ht="15">
      <c r="A37" s="10"/>
      <c r="B37" s="31" t="s">
        <v>26</v>
      </c>
      <c r="C37" s="25">
        <v>1.5732</v>
      </c>
      <c r="D37" s="64"/>
      <c r="E37" s="13">
        <f t="shared" si="3"/>
        <v>-1</v>
      </c>
    </row>
    <row r="38" spans="1:5" ht="15.75" thickBot="1">
      <c r="A38" s="10"/>
      <c r="B38" s="31"/>
      <c r="C38" s="70">
        <f>SUM(C34:C37)</f>
        <v>4.693</v>
      </c>
      <c r="D38" s="65">
        <f>SUM(D34:D37)</f>
        <v>0</v>
      </c>
      <c r="E38" s="63">
        <f t="shared" si="3"/>
        <v>-1</v>
      </c>
    </row>
    <row r="39" spans="1:5" ht="16.5" thickBot="1" thickTop="1">
      <c r="A39" s="18"/>
      <c r="B39" s="55" t="s">
        <v>27</v>
      </c>
      <c r="C39" s="62">
        <f>C38/4</f>
        <v>1.17325</v>
      </c>
      <c r="D39" s="62">
        <f>D38/4</f>
        <v>0</v>
      </c>
      <c r="E39" s="74">
        <f t="shared" si="3"/>
        <v>-1</v>
      </c>
    </row>
    <row r="40" spans="1:5" ht="15.75" thickBot="1">
      <c r="A40" s="10"/>
      <c r="B40" s="72"/>
      <c r="C40" s="52" t="s">
        <v>1</v>
      </c>
      <c r="D40" s="41" t="s">
        <v>2</v>
      </c>
      <c r="E40" s="51" t="s">
        <v>3</v>
      </c>
    </row>
    <row r="41" spans="1:5" ht="15.75" thickBot="1">
      <c r="A41" s="10"/>
      <c r="B41" s="46"/>
      <c r="C41" s="28" t="s">
        <v>5</v>
      </c>
      <c r="D41" s="42" t="s">
        <v>289</v>
      </c>
      <c r="E41" s="73"/>
    </row>
    <row r="42" spans="1:5" ht="15">
      <c r="A42" s="10"/>
      <c r="B42" s="46" t="s">
        <v>31</v>
      </c>
      <c r="C42" s="53"/>
      <c r="D42" s="75"/>
      <c r="E42" s="74"/>
    </row>
    <row r="43" spans="1:5" ht="15">
      <c r="A43" s="10"/>
      <c r="B43" s="31" t="s">
        <v>32</v>
      </c>
      <c r="C43" s="20">
        <v>2382</v>
      </c>
      <c r="D43" s="24"/>
      <c r="E43" s="13">
        <f>(D43-C43)/C43</f>
        <v>-1</v>
      </c>
    </row>
    <row r="44" spans="1:5" ht="15">
      <c r="A44" s="10"/>
      <c r="B44" s="31" t="s">
        <v>33</v>
      </c>
      <c r="C44" s="20">
        <v>5359.6</v>
      </c>
      <c r="D44" s="24"/>
      <c r="E44" s="13">
        <f>(D44-C44)/C44</f>
        <v>-1</v>
      </c>
    </row>
    <row r="45" spans="1:5" ht="15">
      <c r="A45" s="10"/>
      <c r="B45" s="31" t="s">
        <v>34</v>
      </c>
      <c r="C45" s="20">
        <v>59.5508</v>
      </c>
      <c r="D45" s="24"/>
      <c r="E45" s="13">
        <f>(D45-C45)/C45</f>
        <v>-1</v>
      </c>
    </row>
    <row r="46" spans="1:5" ht="24.75">
      <c r="A46" s="10"/>
      <c r="B46" s="31" t="s">
        <v>35</v>
      </c>
      <c r="C46" s="53"/>
      <c r="D46" s="75"/>
      <c r="E46" s="74"/>
    </row>
    <row r="47" spans="1:5" ht="24.75">
      <c r="A47" s="10"/>
      <c r="B47" s="31" t="s">
        <v>36</v>
      </c>
      <c r="C47" s="53"/>
      <c r="D47" s="75"/>
      <c r="E47" s="74"/>
    </row>
    <row r="48" spans="1:5" ht="24.75">
      <c r="A48" s="10"/>
      <c r="B48" s="31" t="s">
        <v>37</v>
      </c>
      <c r="C48" s="16"/>
      <c r="D48" s="25"/>
      <c r="E48" s="13"/>
    </row>
    <row r="49" spans="1:5" ht="25.5" thickBot="1">
      <c r="A49" s="10"/>
      <c r="B49" s="76" t="s">
        <v>290</v>
      </c>
      <c r="C49" s="77"/>
      <c r="D49" s="78"/>
      <c r="E49" s="79"/>
    </row>
    <row r="50" spans="1:5" ht="15.75" thickBot="1">
      <c r="A50" s="10"/>
      <c r="B50" s="31"/>
      <c r="C50" s="41" t="s">
        <v>1</v>
      </c>
      <c r="D50" s="41" t="s">
        <v>2</v>
      </c>
      <c r="E50" s="51" t="s">
        <v>3</v>
      </c>
    </row>
    <row r="51" spans="1:5" ht="15.75" thickBot="1">
      <c r="A51" s="10"/>
      <c r="B51" s="31"/>
      <c r="C51" s="42" t="s">
        <v>4</v>
      </c>
      <c r="D51" s="42" t="s">
        <v>5</v>
      </c>
      <c r="E51" s="39"/>
    </row>
    <row r="52" spans="1:5" ht="15">
      <c r="A52" s="10"/>
      <c r="B52" s="46" t="s">
        <v>38</v>
      </c>
      <c r="C52" s="25"/>
      <c r="D52" s="25"/>
      <c r="E52" s="13"/>
    </row>
    <row r="53" spans="1:5" ht="15">
      <c r="A53" s="10"/>
      <c r="B53" s="31" t="s">
        <v>18</v>
      </c>
      <c r="C53" s="56">
        <v>269.3</v>
      </c>
      <c r="D53" s="56"/>
      <c r="E53" s="13">
        <f>(D53-C53)/C53</f>
        <v>-1</v>
      </c>
    </row>
    <row r="54" spans="1:5" ht="15">
      <c r="A54" s="10"/>
      <c r="B54" s="34" t="s">
        <v>19</v>
      </c>
      <c r="C54" s="25"/>
      <c r="D54" s="58"/>
      <c r="E54" s="13"/>
    </row>
    <row r="55" spans="1:5" ht="15">
      <c r="A55" s="10"/>
      <c r="B55" s="31" t="s">
        <v>23</v>
      </c>
      <c r="C55" s="25">
        <v>1.653</v>
      </c>
      <c r="D55" s="64"/>
      <c r="E55" s="13">
        <f aca="true" t="shared" si="4" ref="E55:E60">(D55-C55)/C55</f>
        <v>-1</v>
      </c>
    </row>
    <row r="56" spans="1:5" ht="15">
      <c r="A56" s="10"/>
      <c r="B56" s="31" t="s">
        <v>24</v>
      </c>
      <c r="C56" s="25">
        <v>1.653</v>
      </c>
      <c r="D56" s="64"/>
      <c r="E56" s="13">
        <f t="shared" si="4"/>
        <v>-1</v>
      </c>
    </row>
    <row r="57" spans="1:5" ht="15">
      <c r="A57" s="10"/>
      <c r="B57" s="31" t="s">
        <v>25</v>
      </c>
      <c r="C57" s="25">
        <v>1.653</v>
      </c>
      <c r="D57" s="64"/>
      <c r="E57" s="13">
        <f t="shared" si="4"/>
        <v>-1</v>
      </c>
    </row>
    <row r="58" spans="1:5" ht="15">
      <c r="A58" s="10"/>
      <c r="B58" s="31" t="s">
        <v>26</v>
      </c>
      <c r="C58" s="25">
        <v>1.653</v>
      </c>
      <c r="D58" s="64"/>
      <c r="E58" s="13">
        <f t="shared" si="4"/>
        <v>-1</v>
      </c>
    </row>
    <row r="59" spans="1:5" ht="15.75" thickBot="1">
      <c r="A59" s="10"/>
      <c r="B59" s="31"/>
      <c r="C59" s="70">
        <f>SUM(C55:C58)</f>
        <v>6.612</v>
      </c>
      <c r="D59" s="61">
        <f>SUM(D55:D58)</f>
        <v>0</v>
      </c>
      <c r="E59" s="63">
        <f t="shared" si="4"/>
        <v>-1</v>
      </c>
    </row>
    <row r="60" spans="1:5" ht="16.5" thickBot="1" thickTop="1">
      <c r="A60" s="14"/>
      <c r="B60" s="69" t="s">
        <v>27</v>
      </c>
      <c r="C60" s="42">
        <f>C59/4</f>
        <v>1.653</v>
      </c>
      <c r="D60" s="71">
        <f>D59/4</f>
        <v>0</v>
      </c>
      <c r="E60" s="40">
        <f t="shared" si="4"/>
        <v>-1</v>
      </c>
    </row>
    <row r="61" spans="1:5" ht="15.75" thickBot="1">
      <c r="A61" s="15"/>
      <c r="B61" s="30"/>
      <c r="C61" s="41" t="s">
        <v>1</v>
      </c>
      <c r="D61" s="41" t="s">
        <v>2</v>
      </c>
      <c r="E61" s="51" t="s">
        <v>3</v>
      </c>
    </row>
    <row r="62" spans="1:5" ht="15.75" thickBot="1">
      <c r="A62" s="10"/>
      <c r="B62" s="31"/>
      <c r="C62" s="42" t="s">
        <v>5</v>
      </c>
      <c r="D62" s="42" t="s">
        <v>289</v>
      </c>
      <c r="E62" s="39"/>
    </row>
    <row r="63" spans="1:5" ht="15">
      <c r="A63" s="11">
        <v>3</v>
      </c>
      <c r="B63" s="54" t="s">
        <v>39</v>
      </c>
      <c r="C63" s="25"/>
      <c r="D63" s="25"/>
      <c r="E63" s="13"/>
    </row>
    <row r="64" spans="1:5" ht="15">
      <c r="A64" s="10"/>
      <c r="B64" s="46" t="s">
        <v>40</v>
      </c>
      <c r="C64" s="25"/>
      <c r="D64" s="25"/>
      <c r="E64" s="13"/>
    </row>
    <row r="65" spans="1:5" ht="15">
      <c r="A65" s="10"/>
      <c r="B65" s="31" t="s">
        <v>18</v>
      </c>
      <c r="C65" s="24">
        <v>39.007999999999996</v>
      </c>
      <c r="D65" s="24">
        <f>C65*106%</f>
        <v>41.348479999999995</v>
      </c>
      <c r="E65" s="13">
        <f>(D65-C65)/C65</f>
        <v>0.05999999999999999</v>
      </c>
    </row>
    <row r="66" spans="1:5" ht="15">
      <c r="A66" s="10"/>
      <c r="B66" s="31"/>
      <c r="C66" s="24"/>
      <c r="D66" s="24"/>
      <c r="E66" s="13"/>
    </row>
    <row r="67" spans="1:5" ht="15">
      <c r="A67" s="10"/>
      <c r="B67" s="34" t="s">
        <v>19</v>
      </c>
      <c r="C67" s="24"/>
      <c r="D67" s="24"/>
      <c r="E67" s="13"/>
    </row>
    <row r="68" spans="1:5" ht="15">
      <c r="A68" s="10"/>
      <c r="B68" s="31" t="s">
        <v>41</v>
      </c>
      <c r="C68" s="117" t="s">
        <v>21</v>
      </c>
      <c r="D68" s="117"/>
      <c r="E68" s="118"/>
    </row>
    <row r="69" spans="1:5" ht="15">
      <c r="A69" s="10"/>
      <c r="B69" s="31" t="s">
        <v>42</v>
      </c>
      <c r="C69" s="80">
        <v>4</v>
      </c>
      <c r="D69" s="81">
        <f>C69*106%</f>
        <v>4.24</v>
      </c>
      <c r="E69" s="17">
        <f>(D69-C69)/C69</f>
        <v>0.06000000000000005</v>
      </c>
    </row>
    <row r="70" spans="1:5" ht="15">
      <c r="A70" s="10"/>
      <c r="B70" s="31" t="s">
        <v>43</v>
      </c>
      <c r="C70" s="80">
        <v>4.59</v>
      </c>
      <c r="D70" s="81">
        <f>C70*106%</f>
        <v>4.8654</v>
      </c>
      <c r="E70" s="17">
        <f>(D70-C70)/C70</f>
        <v>0.06000000000000007</v>
      </c>
    </row>
    <row r="71" spans="1:5" ht="15">
      <c r="A71" s="10"/>
      <c r="B71" s="31" t="s">
        <v>44</v>
      </c>
      <c r="C71" s="80">
        <v>5.64</v>
      </c>
      <c r="D71" s="81">
        <f>C71*106%</f>
        <v>5.9784</v>
      </c>
      <c r="E71" s="17">
        <f>(D71-C71)/C71</f>
        <v>0.06000000000000001</v>
      </c>
    </row>
    <row r="72" spans="1:5" ht="15.75" thickBot="1">
      <c r="A72" s="10"/>
      <c r="B72" s="31" t="s">
        <v>45</v>
      </c>
      <c r="C72" s="82">
        <v>6.967</v>
      </c>
      <c r="D72" s="83">
        <f>C72*106%</f>
        <v>7.38502</v>
      </c>
      <c r="E72" s="19">
        <f>(D72-C72)/C72</f>
        <v>0.060000000000000046</v>
      </c>
    </row>
    <row r="73" spans="1:5" ht="15.75" thickBot="1">
      <c r="A73" s="10"/>
      <c r="B73" s="31"/>
      <c r="C73" s="28" t="s">
        <v>1</v>
      </c>
      <c r="D73" s="41" t="s">
        <v>2</v>
      </c>
      <c r="E73" s="38" t="s">
        <v>3</v>
      </c>
    </row>
    <row r="74" spans="1:5" ht="15.75" thickBot="1">
      <c r="A74" s="10"/>
      <c r="B74" s="31"/>
      <c r="C74" s="28" t="s">
        <v>5</v>
      </c>
      <c r="D74" s="42" t="s">
        <v>289</v>
      </c>
      <c r="E74" s="39">
        <v>0.06</v>
      </c>
    </row>
    <row r="75" spans="1:5" ht="15">
      <c r="A75" s="10"/>
      <c r="B75" s="33" t="s">
        <v>46</v>
      </c>
      <c r="C75" s="16"/>
      <c r="D75" s="25"/>
      <c r="E75" s="13"/>
    </row>
    <row r="76" spans="1:5" ht="15">
      <c r="A76" s="10"/>
      <c r="B76" s="31" t="s">
        <v>18</v>
      </c>
      <c r="C76" s="16">
        <v>344.7</v>
      </c>
      <c r="D76" s="24">
        <v>365.38</v>
      </c>
      <c r="E76" s="13">
        <f>(D76-C76)/C76</f>
        <v>0.05999419785320571</v>
      </c>
    </row>
    <row r="77" spans="1:5" ht="15">
      <c r="A77" s="10"/>
      <c r="B77" s="31"/>
      <c r="C77" s="16"/>
      <c r="D77" s="25"/>
      <c r="E77" s="13"/>
    </row>
    <row r="78" spans="1:5" ht="15">
      <c r="A78" s="10"/>
      <c r="B78" s="34"/>
      <c r="C78" s="16"/>
      <c r="D78" s="25"/>
      <c r="E78" s="13"/>
    </row>
    <row r="79" spans="1:5" ht="15">
      <c r="A79" s="10"/>
      <c r="B79" s="31" t="s">
        <v>47</v>
      </c>
      <c r="C79" s="35">
        <v>5.3000212000000015</v>
      </c>
      <c r="D79" s="24">
        <f>C79*106%</f>
        <v>5.618022472000002</v>
      </c>
      <c r="E79" s="13">
        <f aca="true" t="shared" si="5" ref="E79:E84">(D79-C79)/C79</f>
        <v>0.05999999999999999</v>
      </c>
    </row>
    <row r="80" spans="1:5" ht="15">
      <c r="A80" s="10"/>
      <c r="B80" s="31" t="s">
        <v>48</v>
      </c>
      <c r="C80" s="36">
        <v>5.62159552</v>
      </c>
      <c r="D80" s="24">
        <f>C80*106%</f>
        <v>5.9588912512</v>
      </c>
      <c r="E80" s="13">
        <f t="shared" si="5"/>
        <v>0.060000000000000046</v>
      </c>
    </row>
    <row r="81" spans="1:8" ht="15">
      <c r="A81" s="10"/>
      <c r="B81" s="31" t="s">
        <v>49</v>
      </c>
      <c r="C81" s="35">
        <v>5.955080000000001</v>
      </c>
      <c r="D81" s="24">
        <f>C81*106%</f>
        <v>6.312384800000001</v>
      </c>
      <c r="E81" s="13">
        <f t="shared" si="5"/>
        <v>0.06000000000000008</v>
      </c>
      <c r="H81" s="3"/>
    </row>
    <row r="82" spans="1:5" ht="15.75" thickBot="1">
      <c r="A82" s="10"/>
      <c r="B82" s="31" t="s">
        <v>50</v>
      </c>
      <c r="C82" s="37">
        <v>6.3123848</v>
      </c>
      <c r="D82" s="43">
        <f>C82*106%</f>
        <v>6.6911278880000005</v>
      </c>
      <c r="E82" s="40">
        <f t="shared" si="5"/>
        <v>0.06000000000000003</v>
      </c>
    </row>
    <row r="83" spans="1:5" ht="15">
      <c r="A83" s="10"/>
      <c r="B83" s="21" t="s">
        <v>51</v>
      </c>
      <c r="C83" s="20">
        <v>29.573999999999998</v>
      </c>
      <c r="D83" s="20">
        <f>C83*106%</f>
        <v>31.34844</v>
      </c>
      <c r="E83" s="13">
        <f t="shared" si="5"/>
        <v>0.060000000000000074</v>
      </c>
    </row>
    <row r="84" spans="1:5" ht="15.75" thickBot="1">
      <c r="A84" s="10"/>
      <c r="B84" s="21" t="s">
        <v>52</v>
      </c>
      <c r="C84" s="20">
        <v>39.114</v>
      </c>
      <c r="D84" s="20">
        <v>41.45</v>
      </c>
      <c r="E84" s="13">
        <f t="shared" si="5"/>
        <v>0.05972286137955734</v>
      </c>
    </row>
    <row r="85" spans="1:5" ht="15.75" thickBot="1">
      <c r="A85" s="10"/>
      <c r="B85" s="21"/>
      <c r="C85" s="32" t="s">
        <v>1</v>
      </c>
      <c r="D85" s="41" t="s">
        <v>2</v>
      </c>
      <c r="E85" s="51" t="s">
        <v>3</v>
      </c>
    </row>
    <row r="86" spans="1:5" ht="15.75" thickBot="1">
      <c r="A86" s="10"/>
      <c r="B86" s="21"/>
      <c r="C86" s="14" t="s">
        <v>5</v>
      </c>
      <c r="D86" s="42" t="s">
        <v>289</v>
      </c>
      <c r="E86" s="39">
        <v>0.06</v>
      </c>
    </row>
    <row r="87" spans="1:5" ht="15">
      <c r="A87" s="10"/>
      <c r="B87" s="46" t="s">
        <v>53</v>
      </c>
      <c r="C87" s="16"/>
      <c r="D87" s="24"/>
      <c r="E87" s="13"/>
    </row>
    <row r="88" spans="1:5" ht="15">
      <c r="A88" s="10"/>
      <c r="B88" s="91" t="s">
        <v>54</v>
      </c>
      <c r="C88" s="35">
        <v>505.62</v>
      </c>
      <c r="D88" s="24">
        <v>535.9</v>
      </c>
      <c r="E88" s="13">
        <f aca="true" t="shared" si="6" ref="E88:E96">(D88-C88)/C88</f>
        <v>0.0598868715636248</v>
      </c>
    </row>
    <row r="89" spans="1:5" ht="15">
      <c r="A89" s="10"/>
      <c r="B89" s="31" t="s">
        <v>32</v>
      </c>
      <c r="C89" s="35">
        <v>168.54</v>
      </c>
      <c r="D89" s="24">
        <f>C89*106%</f>
        <v>178.6524</v>
      </c>
      <c r="E89" s="13">
        <f t="shared" si="6"/>
        <v>0.06000000000000005</v>
      </c>
    </row>
    <row r="90" spans="1:5" ht="15">
      <c r="A90" s="10"/>
      <c r="B90" s="31" t="s">
        <v>55</v>
      </c>
      <c r="C90" s="35">
        <v>71.92099999999999</v>
      </c>
      <c r="D90" s="24">
        <v>76.25</v>
      </c>
      <c r="E90" s="13">
        <f t="shared" si="6"/>
        <v>0.06019104294990348</v>
      </c>
    </row>
    <row r="91" spans="1:5" ht="24.75">
      <c r="A91" s="10"/>
      <c r="B91" s="31" t="s">
        <v>56</v>
      </c>
      <c r="C91" s="35"/>
      <c r="D91" s="24"/>
      <c r="E91" s="13"/>
    </row>
    <row r="92" spans="1:5" ht="24.75">
      <c r="A92" s="10"/>
      <c r="B92" s="31" t="s">
        <v>57</v>
      </c>
      <c r="C92" s="35"/>
      <c r="D92" s="24"/>
      <c r="E92" s="13"/>
    </row>
    <row r="93" spans="1:5" ht="15">
      <c r="A93" s="10"/>
      <c r="B93" s="31" t="s">
        <v>58</v>
      </c>
      <c r="C93" s="35">
        <v>56.18</v>
      </c>
      <c r="D93" s="24">
        <f>C93*106%</f>
        <v>59.5508</v>
      </c>
      <c r="E93" s="13">
        <f t="shared" si="6"/>
        <v>0.060000000000000046</v>
      </c>
    </row>
    <row r="94" spans="1:5" ht="15">
      <c r="A94" s="10"/>
      <c r="B94" s="31" t="s">
        <v>59</v>
      </c>
      <c r="C94" s="35"/>
      <c r="D94" s="24"/>
      <c r="E94" s="13"/>
    </row>
    <row r="95" spans="1:5" ht="15">
      <c r="A95" s="10"/>
      <c r="B95" s="31" t="s">
        <v>60</v>
      </c>
      <c r="C95" s="35">
        <v>1431.106</v>
      </c>
      <c r="D95" s="24">
        <v>1517</v>
      </c>
      <c r="E95" s="13">
        <f t="shared" si="6"/>
        <v>0.060019313733573894</v>
      </c>
    </row>
    <row r="96" spans="1:5" ht="15">
      <c r="A96" s="10"/>
      <c r="B96" s="31" t="s">
        <v>61</v>
      </c>
      <c r="C96" s="35">
        <v>1752.392</v>
      </c>
      <c r="D96" s="24">
        <v>1857.5</v>
      </c>
      <c r="E96" s="13">
        <f t="shared" si="6"/>
        <v>0.05997973056256816</v>
      </c>
    </row>
    <row r="97" spans="1:5" ht="25.5" thickBot="1">
      <c r="A97" s="10"/>
      <c r="B97" s="92" t="s">
        <v>290</v>
      </c>
      <c r="C97" s="35"/>
      <c r="D97" s="24"/>
      <c r="E97" s="13"/>
    </row>
    <row r="98" spans="1:5" ht="15.75" thickBot="1">
      <c r="A98" s="15"/>
      <c r="B98" s="45"/>
      <c r="C98" s="29" t="s">
        <v>1</v>
      </c>
      <c r="D98" s="23" t="s">
        <v>2</v>
      </c>
      <c r="E98" s="9" t="s">
        <v>3</v>
      </c>
    </row>
    <row r="99" spans="1:5" ht="15.75" thickBot="1">
      <c r="A99" s="10"/>
      <c r="B99" s="31"/>
      <c r="C99" s="32" t="s">
        <v>5</v>
      </c>
      <c r="D99" s="41" t="s">
        <v>289</v>
      </c>
      <c r="E99" s="50"/>
    </row>
    <row r="100" spans="1:5" ht="15">
      <c r="A100" s="22">
        <v>4</v>
      </c>
      <c r="B100" s="34" t="s">
        <v>62</v>
      </c>
      <c r="C100" s="16"/>
      <c r="D100" s="25"/>
      <c r="E100" s="13"/>
    </row>
    <row r="101" spans="1:5" ht="15">
      <c r="A101" s="10"/>
      <c r="B101" s="46" t="s">
        <v>63</v>
      </c>
      <c r="C101" s="35">
        <v>56.8</v>
      </c>
      <c r="D101" s="24">
        <v>60.2</v>
      </c>
      <c r="E101" s="13">
        <f aca="true" t="shared" si="7" ref="E101:E167">(D101-C101)/C101</f>
        <v>0.059859154929577565</v>
      </c>
    </row>
    <row r="102" spans="1:5" ht="15">
      <c r="A102" s="10"/>
      <c r="B102" s="31"/>
      <c r="C102" s="35"/>
      <c r="D102" s="25"/>
      <c r="E102" s="13"/>
    </row>
    <row r="103" spans="1:5" ht="15">
      <c r="A103" s="10"/>
      <c r="B103" s="46" t="s">
        <v>64</v>
      </c>
      <c r="C103" s="35"/>
      <c r="D103" s="25"/>
      <c r="E103" s="13"/>
    </row>
    <row r="104" spans="1:5" ht="15">
      <c r="A104" s="10"/>
      <c r="B104" s="31" t="s">
        <v>65</v>
      </c>
      <c r="C104" s="35">
        <v>650.3</v>
      </c>
      <c r="D104" s="24">
        <v>689.3</v>
      </c>
      <c r="E104" s="13">
        <f t="shared" si="7"/>
        <v>0.05997232046747655</v>
      </c>
    </row>
    <row r="105" spans="1:5" ht="15">
      <c r="A105" s="10"/>
      <c r="B105" s="47" t="s">
        <v>66</v>
      </c>
      <c r="C105" s="35">
        <v>179.352</v>
      </c>
      <c r="D105" s="24">
        <v>190.1</v>
      </c>
      <c r="E105" s="13">
        <f t="shared" si="7"/>
        <v>0.059926847763058066</v>
      </c>
    </row>
    <row r="106" spans="1:5" ht="15">
      <c r="A106" s="10"/>
      <c r="B106" s="47" t="s">
        <v>67</v>
      </c>
      <c r="C106" s="35">
        <v>179.352</v>
      </c>
      <c r="D106" s="24">
        <v>190.1</v>
      </c>
      <c r="E106" s="13">
        <f t="shared" si="7"/>
        <v>0.059926847763058066</v>
      </c>
    </row>
    <row r="107" spans="1:5" ht="15">
      <c r="A107" s="10"/>
      <c r="B107" s="31" t="s">
        <v>68</v>
      </c>
      <c r="C107" s="35">
        <v>88.61159040000001</v>
      </c>
      <c r="D107" s="24">
        <v>93.9</v>
      </c>
      <c r="E107" s="13">
        <f t="shared" si="7"/>
        <v>0.05968078866576797</v>
      </c>
    </row>
    <row r="108" spans="1:5" ht="15">
      <c r="A108" s="10"/>
      <c r="B108" s="31" t="s">
        <v>69</v>
      </c>
      <c r="C108" s="35">
        <v>179.352</v>
      </c>
      <c r="D108" s="24">
        <v>190.1</v>
      </c>
      <c r="E108" s="13">
        <f t="shared" si="7"/>
        <v>0.059926847763058066</v>
      </c>
    </row>
    <row r="109" spans="1:7" s="4" customFormat="1" ht="15">
      <c r="A109" s="26"/>
      <c r="B109" s="48" t="s">
        <v>70</v>
      </c>
      <c r="C109" s="44">
        <v>100</v>
      </c>
      <c r="D109" s="24">
        <f>C109*106%</f>
        <v>106</v>
      </c>
      <c r="E109" s="27">
        <f t="shared" si="7"/>
        <v>0.06</v>
      </c>
      <c r="G109" s="5"/>
    </row>
    <row r="110" spans="1:5" ht="15">
      <c r="A110" s="10"/>
      <c r="B110" s="31" t="s">
        <v>71</v>
      </c>
      <c r="C110" s="35">
        <v>91.5</v>
      </c>
      <c r="D110" s="24">
        <v>97</v>
      </c>
      <c r="E110" s="13">
        <f t="shared" si="7"/>
        <v>0.060109289617486336</v>
      </c>
    </row>
    <row r="111" spans="1:5" ht="15">
      <c r="A111" s="10"/>
      <c r="B111" s="31" t="s">
        <v>72</v>
      </c>
      <c r="C111" s="35">
        <v>91.5</v>
      </c>
      <c r="D111" s="24">
        <v>97</v>
      </c>
      <c r="E111" s="13">
        <f t="shared" si="7"/>
        <v>0.060109289617486336</v>
      </c>
    </row>
    <row r="112" spans="1:5" ht="15">
      <c r="A112" s="10"/>
      <c r="B112" s="49" t="s">
        <v>73</v>
      </c>
      <c r="C112" s="35">
        <v>91.5</v>
      </c>
      <c r="D112" s="24">
        <v>97</v>
      </c>
      <c r="E112" s="13">
        <f t="shared" si="7"/>
        <v>0.060109289617486336</v>
      </c>
    </row>
    <row r="113" spans="1:5" ht="15">
      <c r="A113" s="10"/>
      <c r="B113" s="47" t="s">
        <v>74</v>
      </c>
      <c r="C113" s="35"/>
      <c r="D113" s="24"/>
      <c r="E113" s="13"/>
    </row>
    <row r="114" spans="1:5" ht="15.75" thickBot="1">
      <c r="A114" s="10"/>
      <c r="B114" s="47" t="s">
        <v>75</v>
      </c>
      <c r="C114" s="37">
        <v>91.5</v>
      </c>
      <c r="D114" s="43">
        <v>97</v>
      </c>
      <c r="E114" s="40">
        <f t="shared" si="7"/>
        <v>0.060109289617486336</v>
      </c>
    </row>
    <row r="115" spans="1:5" ht="36.75">
      <c r="A115" s="10"/>
      <c r="B115" s="84" t="s">
        <v>76</v>
      </c>
      <c r="C115" s="23"/>
      <c r="D115" s="23"/>
      <c r="E115" s="13"/>
    </row>
    <row r="116" spans="1:5" ht="15">
      <c r="A116" s="10"/>
      <c r="B116" s="90" t="s">
        <v>291</v>
      </c>
      <c r="C116" s="25"/>
      <c r="D116" s="25"/>
      <c r="E116" s="13"/>
    </row>
    <row r="117" spans="1:5" ht="25.5" thickBot="1">
      <c r="A117" s="10"/>
      <c r="B117" s="76" t="s">
        <v>290</v>
      </c>
      <c r="C117" s="42"/>
      <c r="D117" s="42"/>
      <c r="E117" s="40"/>
    </row>
    <row r="118" spans="1:5" ht="15.75" thickBot="1">
      <c r="A118" s="10"/>
      <c r="B118" s="84"/>
      <c r="C118" s="32" t="s">
        <v>1</v>
      </c>
      <c r="D118" s="41" t="s">
        <v>2</v>
      </c>
      <c r="E118" s="12" t="s">
        <v>3</v>
      </c>
    </row>
    <row r="119" spans="1:5" ht="15.75" thickBot="1">
      <c r="A119" s="10"/>
      <c r="B119" s="84" t="s">
        <v>77</v>
      </c>
      <c r="C119" s="14" t="s">
        <v>5</v>
      </c>
      <c r="D119" s="42" t="s">
        <v>289</v>
      </c>
      <c r="E119" s="39"/>
    </row>
    <row r="120" spans="1:5" ht="15">
      <c r="A120" s="10"/>
      <c r="B120" s="46" t="s">
        <v>78</v>
      </c>
      <c r="C120" s="16"/>
      <c r="D120" s="25"/>
      <c r="E120" s="13"/>
    </row>
    <row r="121" spans="1:5" ht="15">
      <c r="A121" s="10"/>
      <c r="B121" s="31" t="s">
        <v>79</v>
      </c>
      <c r="C121" s="35">
        <v>91.5</v>
      </c>
      <c r="D121" s="24">
        <v>97</v>
      </c>
      <c r="E121" s="13">
        <f t="shared" si="7"/>
        <v>0.060109289617486336</v>
      </c>
    </row>
    <row r="122" spans="1:5" ht="15">
      <c r="A122" s="10"/>
      <c r="B122" s="31" t="s">
        <v>80</v>
      </c>
      <c r="C122" s="35">
        <v>3061.5</v>
      </c>
      <c r="D122" s="24">
        <v>3245.2</v>
      </c>
      <c r="E122" s="13">
        <f t="shared" si="7"/>
        <v>0.06000326637269306</v>
      </c>
    </row>
    <row r="123" spans="1:5" ht="15">
      <c r="A123" s="10"/>
      <c r="B123" s="31" t="s">
        <v>81</v>
      </c>
      <c r="C123" s="35">
        <v>2501.2</v>
      </c>
      <c r="D123" s="24">
        <v>2651.3</v>
      </c>
      <c r="E123" s="13">
        <f t="shared" si="7"/>
        <v>0.06001119462657939</v>
      </c>
    </row>
    <row r="124" spans="1:5" ht="15">
      <c r="A124" s="10"/>
      <c r="B124" s="31" t="s">
        <v>82</v>
      </c>
      <c r="C124" s="35">
        <v>3381.6</v>
      </c>
      <c r="D124" s="24">
        <f aca="true" t="shared" si="8" ref="D124:D132">C124*106%</f>
        <v>3584.496</v>
      </c>
      <c r="E124" s="13">
        <f t="shared" si="7"/>
        <v>0.06000000000000005</v>
      </c>
    </row>
    <row r="125" spans="1:5" ht="15">
      <c r="A125" s="10"/>
      <c r="B125" s="31" t="s">
        <v>83</v>
      </c>
      <c r="C125" s="35">
        <v>2621.9</v>
      </c>
      <c r="D125" s="24">
        <v>2779.2</v>
      </c>
      <c r="E125" s="13">
        <f t="shared" si="7"/>
        <v>0.059994660360806945</v>
      </c>
    </row>
    <row r="126" spans="1:5" ht="15">
      <c r="A126" s="10"/>
      <c r="B126" s="31" t="s">
        <v>84</v>
      </c>
      <c r="C126" s="35">
        <v>2198.3</v>
      </c>
      <c r="D126" s="24">
        <f t="shared" si="8"/>
        <v>2330.1980000000003</v>
      </c>
      <c r="E126" s="13">
        <f t="shared" si="7"/>
        <v>0.06000000000000006</v>
      </c>
    </row>
    <row r="127" spans="1:5" ht="15">
      <c r="A127" s="10"/>
      <c r="B127" s="31" t="s">
        <v>85</v>
      </c>
      <c r="C127" s="35">
        <v>3662.6</v>
      </c>
      <c r="D127" s="24">
        <v>3882.35</v>
      </c>
      <c r="E127" s="13">
        <f t="shared" si="7"/>
        <v>0.05999836181947251</v>
      </c>
    </row>
    <row r="128" spans="1:5" ht="15">
      <c r="A128" s="10"/>
      <c r="B128" s="31" t="s">
        <v>86</v>
      </c>
      <c r="C128" s="35">
        <v>3065.2</v>
      </c>
      <c r="D128" s="24">
        <v>3249.1</v>
      </c>
      <c r="E128" s="13">
        <f t="shared" si="7"/>
        <v>0.059996085084170724</v>
      </c>
    </row>
    <row r="129" spans="1:5" ht="15">
      <c r="A129" s="10"/>
      <c r="B129" s="31" t="s">
        <v>87</v>
      </c>
      <c r="C129" s="35">
        <v>2595</v>
      </c>
      <c r="D129" s="24">
        <f t="shared" si="8"/>
        <v>2750.7000000000003</v>
      </c>
      <c r="E129" s="13">
        <f t="shared" si="7"/>
        <v>0.0600000000000001</v>
      </c>
    </row>
    <row r="130" spans="1:5" ht="15">
      <c r="A130" s="10"/>
      <c r="B130" s="31" t="s">
        <v>88</v>
      </c>
      <c r="C130" s="35">
        <v>1906.6</v>
      </c>
      <c r="D130" s="24">
        <f t="shared" si="8"/>
        <v>2020.996</v>
      </c>
      <c r="E130" s="13">
        <f t="shared" si="7"/>
        <v>0.0600000000000001</v>
      </c>
    </row>
    <row r="131" spans="1:5" ht="15">
      <c r="A131" s="10"/>
      <c r="B131" s="48" t="s">
        <v>89</v>
      </c>
      <c r="C131" s="85">
        <v>114.4</v>
      </c>
      <c r="D131" s="24">
        <v>121.2</v>
      </c>
      <c r="E131" s="89">
        <f t="shared" si="7"/>
        <v>0.05944055944055941</v>
      </c>
    </row>
    <row r="132" spans="1:5" ht="15">
      <c r="A132" s="10"/>
      <c r="B132" s="31" t="s">
        <v>90</v>
      </c>
      <c r="C132" s="35">
        <v>3300.946</v>
      </c>
      <c r="D132" s="24">
        <f t="shared" si="8"/>
        <v>3499.0027600000003</v>
      </c>
      <c r="E132" s="13">
        <f t="shared" si="7"/>
        <v>0.06000000000000012</v>
      </c>
    </row>
    <row r="133" spans="1:5" ht="15">
      <c r="A133" s="10"/>
      <c r="B133" s="31" t="s">
        <v>91</v>
      </c>
      <c r="C133" s="35">
        <v>178.7</v>
      </c>
      <c r="D133" s="24">
        <v>189.4</v>
      </c>
      <c r="E133" s="13">
        <f t="shared" si="7"/>
        <v>0.05987688864017917</v>
      </c>
    </row>
    <row r="134" spans="1:5" ht="15">
      <c r="A134" s="10"/>
      <c r="B134" s="31" t="s">
        <v>92</v>
      </c>
      <c r="C134" s="35">
        <v>178.7</v>
      </c>
      <c r="D134" s="24">
        <v>189.4</v>
      </c>
      <c r="E134" s="13">
        <f t="shared" si="7"/>
        <v>0.05987688864017917</v>
      </c>
    </row>
    <row r="135" spans="1:5" ht="15">
      <c r="A135" s="10"/>
      <c r="B135" s="31" t="s">
        <v>93</v>
      </c>
      <c r="C135" s="35">
        <v>178.7</v>
      </c>
      <c r="D135" s="24">
        <v>189.4</v>
      </c>
      <c r="E135" s="13">
        <f t="shared" si="7"/>
        <v>0.05987688864017917</v>
      </c>
    </row>
    <row r="136" spans="1:5" ht="15">
      <c r="A136" s="10"/>
      <c r="B136" s="31" t="s">
        <v>94</v>
      </c>
      <c r="C136" s="35">
        <v>178.7</v>
      </c>
      <c r="D136" s="24">
        <v>189.4</v>
      </c>
      <c r="E136" s="13">
        <f t="shared" si="7"/>
        <v>0.05987688864017917</v>
      </c>
    </row>
    <row r="137" spans="1:5" ht="15">
      <c r="A137" s="10"/>
      <c r="B137" s="87" t="s">
        <v>95</v>
      </c>
      <c r="C137" s="44">
        <v>4494.400000000001</v>
      </c>
      <c r="D137" s="24">
        <v>4758</v>
      </c>
      <c r="E137" s="27">
        <f t="shared" si="7"/>
        <v>0.05865076539693828</v>
      </c>
    </row>
    <row r="138" spans="1:5" ht="15">
      <c r="A138" s="10"/>
      <c r="B138" s="31" t="s">
        <v>96</v>
      </c>
      <c r="C138" s="35"/>
      <c r="D138" s="24"/>
      <c r="E138" s="13"/>
    </row>
    <row r="139" spans="1:5" ht="15.75" thickBot="1">
      <c r="A139" s="14"/>
      <c r="B139" s="88" t="s">
        <v>97</v>
      </c>
      <c r="C139" s="86">
        <v>27.8</v>
      </c>
      <c r="D139" s="43">
        <v>29.5</v>
      </c>
      <c r="E139" s="40">
        <f t="shared" si="7"/>
        <v>0.06115107913669062</v>
      </c>
    </row>
    <row r="140" spans="1:5" ht="15">
      <c r="A140" s="15"/>
      <c r="B140" s="45"/>
      <c r="C140" s="29" t="s">
        <v>1</v>
      </c>
      <c r="D140" s="23" t="s">
        <v>2</v>
      </c>
      <c r="E140" s="9" t="s">
        <v>3</v>
      </c>
    </row>
    <row r="141" spans="1:5" ht="15.75" thickBot="1">
      <c r="A141" s="10"/>
      <c r="B141" s="31"/>
      <c r="C141" s="14" t="s">
        <v>5</v>
      </c>
      <c r="D141" s="42" t="s">
        <v>289</v>
      </c>
      <c r="E141" s="39"/>
    </row>
    <row r="142" spans="1:5" ht="15">
      <c r="A142" s="11">
        <v>5</v>
      </c>
      <c r="B142" s="54" t="s">
        <v>98</v>
      </c>
      <c r="C142" s="16"/>
      <c r="D142" s="25"/>
      <c r="E142" s="13"/>
    </row>
    <row r="143" spans="1:5" ht="15">
      <c r="A143" s="10" t="s">
        <v>99</v>
      </c>
      <c r="B143" s="46" t="s">
        <v>100</v>
      </c>
      <c r="C143" s="20">
        <v>91.47800000000001</v>
      </c>
      <c r="D143" s="24">
        <v>97</v>
      </c>
      <c r="E143" s="13">
        <f t="shared" si="7"/>
        <v>0.06036424058243502</v>
      </c>
    </row>
    <row r="144" spans="1:5" ht="15">
      <c r="A144" s="10"/>
      <c r="B144" s="31"/>
      <c r="C144" s="16"/>
      <c r="D144" s="25"/>
      <c r="E144" s="13"/>
    </row>
    <row r="145" spans="1:5" ht="15">
      <c r="A145" s="10"/>
      <c r="B145" s="46" t="s">
        <v>101</v>
      </c>
      <c r="C145" s="16"/>
      <c r="D145" s="25"/>
      <c r="E145" s="13"/>
    </row>
    <row r="146" spans="1:5" ht="15">
      <c r="A146" s="10"/>
      <c r="B146" s="91" t="s">
        <v>102</v>
      </c>
      <c r="C146" s="98">
        <v>378.8</v>
      </c>
      <c r="D146" s="24">
        <v>401.5</v>
      </c>
      <c r="E146" s="13">
        <f t="shared" si="7"/>
        <v>0.05992608236536428</v>
      </c>
    </row>
    <row r="147" spans="1:5" ht="15">
      <c r="A147" s="10"/>
      <c r="B147" s="91" t="s">
        <v>103</v>
      </c>
      <c r="C147" s="98">
        <v>378.8</v>
      </c>
      <c r="D147" s="24">
        <v>401.5</v>
      </c>
      <c r="E147" s="13">
        <f t="shared" si="7"/>
        <v>0.05992608236536428</v>
      </c>
    </row>
    <row r="148" spans="1:5" ht="15">
      <c r="A148" s="10"/>
      <c r="B148" s="91" t="s">
        <v>104</v>
      </c>
      <c r="C148" s="98">
        <v>378.8</v>
      </c>
      <c r="D148" s="24">
        <v>401.5</v>
      </c>
      <c r="E148" s="13">
        <f t="shared" si="7"/>
        <v>0.05992608236536428</v>
      </c>
    </row>
    <row r="149" spans="1:5" ht="15">
      <c r="A149" s="10"/>
      <c r="B149" s="91" t="s">
        <v>105</v>
      </c>
      <c r="C149" s="98">
        <v>378.8</v>
      </c>
      <c r="D149" s="24">
        <v>401.5</v>
      </c>
      <c r="E149" s="13">
        <f t="shared" si="7"/>
        <v>0.05992608236536428</v>
      </c>
    </row>
    <row r="150" spans="1:5" ht="15">
      <c r="A150" s="10"/>
      <c r="B150" s="91" t="s">
        <v>106</v>
      </c>
      <c r="C150" s="98">
        <v>378.8</v>
      </c>
      <c r="D150" s="24">
        <v>401.5</v>
      </c>
      <c r="E150" s="13">
        <f t="shared" si="7"/>
        <v>0.05992608236536428</v>
      </c>
    </row>
    <row r="151" spans="1:5" ht="15">
      <c r="A151" s="10"/>
      <c r="B151" s="91" t="s">
        <v>107</v>
      </c>
      <c r="C151" s="98">
        <v>227.25</v>
      </c>
      <c r="D151" s="24">
        <v>240.9</v>
      </c>
      <c r="E151" s="13">
        <f t="shared" si="7"/>
        <v>0.06006600660066009</v>
      </c>
    </row>
    <row r="152" spans="1:5" ht="15">
      <c r="A152" s="10"/>
      <c r="B152" s="91" t="s">
        <v>108</v>
      </c>
      <c r="C152" s="98">
        <v>378.8</v>
      </c>
      <c r="D152" s="24">
        <v>401.5</v>
      </c>
      <c r="E152" s="13">
        <f t="shared" si="7"/>
        <v>0.05992608236536428</v>
      </c>
    </row>
    <row r="153" spans="1:5" ht="15">
      <c r="A153" s="10"/>
      <c r="B153" s="91" t="s">
        <v>109</v>
      </c>
      <c r="C153" s="98">
        <v>227.25</v>
      </c>
      <c r="D153" s="24">
        <v>240.9</v>
      </c>
      <c r="E153" s="13">
        <f t="shared" si="7"/>
        <v>0.06006600660066009</v>
      </c>
    </row>
    <row r="154" spans="1:5" ht="15">
      <c r="A154" s="10"/>
      <c r="B154" s="91" t="s">
        <v>110</v>
      </c>
      <c r="C154" s="98">
        <v>227.25</v>
      </c>
      <c r="D154" s="24">
        <v>240.9</v>
      </c>
      <c r="E154" s="13">
        <f t="shared" si="7"/>
        <v>0.06006600660066009</v>
      </c>
    </row>
    <row r="155" spans="1:5" ht="15">
      <c r="A155" s="10"/>
      <c r="B155" s="91" t="s">
        <v>111</v>
      </c>
      <c r="C155" s="98">
        <v>378.8</v>
      </c>
      <c r="D155" s="24">
        <v>401.5</v>
      </c>
      <c r="E155" s="13">
        <f t="shared" si="7"/>
        <v>0.05992608236536428</v>
      </c>
    </row>
    <row r="156" spans="1:5" ht="15">
      <c r="A156" s="10"/>
      <c r="B156" s="91" t="s">
        <v>112</v>
      </c>
      <c r="C156" s="98">
        <v>378.8</v>
      </c>
      <c r="D156" s="24">
        <v>401.5</v>
      </c>
      <c r="E156" s="13">
        <f t="shared" si="7"/>
        <v>0.05992608236536428</v>
      </c>
    </row>
    <row r="157" spans="1:5" ht="15">
      <c r="A157" s="10"/>
      <c r="B157" s="91" t="s">
        <v>113</v>
      </c>
      <c r="C157" s="98">
        <v>378.8</v>
      </c>
      <c r="D157" s="24">
        <v>401.5</v>
      </c>
      <c r="E157" s="13">
        <f t="shared" si="7"/>
        <v>0.05992608236536428</v>
      </c>
    </row>
    <row r="158" spans="1:5" ht="15">
      <c r="A158" s="10"/>
      <c r="B158" s="91" t="s">
        <v>114</v>
      </c>
      <c r="C158" s="98">
        <v>378.8</v>
      </c>
      <c r="D158" s="24">
        <v>401.5</v>
      </c>
      <c r="E158" s="13">
        <f t="shared" si="7"/>
        <v>0.05992608236536428</v>
      </c>
    </row>
    <row r="159" spans="1:5" ht="15">
      <c r="A159" s="10"/>
      <c r="B159" s="91" t="s">
        <v>115</v>
      </c>
      <c r="C159" s="98">
        <v>378.8</v>
      </c>
      <c r="D159" s="24">
        <v>401.5</v>
      </c>
      <c r="E159" s="13">
        <f t="shared" si="7"/>
        <v>0.05992608236536428</v>
      </c>
    </row>
    <row r="160" spans="1:5" ht="24.75">
      <c r="A160" s="10"/>
      <c r="B160" s="90" t="s">
        <v>116</v>
      </c>
      <c r="C160" s="16"/>
      <c r="D160" s="24"/>
      <c r="E160" s="13"/>
    </row>
    <row r="161" spans="1:5" ht="15">
      <c r="A161" s="10"/>
      <c r="B161" s="91" t="s">
        <v>117</v>
      </c>
      <c r="C161" s="98">
        <v>151.45</v>
      </c>
      <c r="D161" s="24">
        <v>160.55</v>
      </c>
      <c r="E161" s="13">
        <f t="shared" si="7"/>
        <v>0.0600858369098714</v>
      </c>
    </row>
    <row r="162" spans="1:5" ht="15">
      <c r="A162" s="10"/>
      <c r="B162" s="91" t="s">
        <v>118</v>
      </c>
      <c r="C162" s="98">
        <v>151.45</v>
      </c>
      <c r="D162" s="24">
        <v>160.55</v>
      </c>
      <c r="E162" s="13">
        <f t="shared" si="7"/>
        <v>0.0600858369098714</v>
      </c>
    </row>
    <row r="163" spans="1:5" ht="15">
      <c r="A163" s="10"/>
      <c r="B163" s="91" t="s">
        <v>119</v>
      </c>
      <c r="C163" s="98">
        <v>151.45</v>
      </c>
      <c r="D163" s="24">
        <v>160.55</v>
      </c>
      <c r="E163" s="13">
        <f t="shared" si="7"/>
        <v>0.0600858369098714</v>
      </c>
    </row>
    <row r="164" spans="1:5" ht="15">
      <c r="A164" s="10"/>
      <c r="B164" s="91" t="s">
        <v>120</v>
      </c>
      <c r="C164" s="98">
        <v>151.45</v>
      </c>
      <c r="D164" s="24">
        <v>160.55</v>
      </c>
      <c r="E164" s="13">
        <f t="shared" si="7"/>
        <v>0.0600858369098714</v>
      </c>
    </row>
    <row r="165" spans="1:5" ht="15">
      <c r="A165" s="10"/>
      <c r="B165" s="91" t="s">
        <v>121</v>
      </c>
      <c r="C165" s="98">
        <v>151.45</v>
      </c>
      <c r="D165" s="24">
        <v>160.55</v>
      </c>
      <c r="E165" s="13">
        <f t="shared" si="7"/>
        <v>0.0600858369098714</v>
      </c>
    </row>
    <row r="166" spans="1:5" ht="15">
      <c r="A166" s="10"/>
      <c r="B166" s="31"/>
      <c r="C166" s="16"/>
      <c r="D166" s="24"/>
      <c r="E166" s="13"/>
    </row>
    <row r="167" spans="1:5" ht="15">
      <c r="A167" s="10"/>
      <c r="B167" s="90" t="s">
        <v>122</v>
      </c>
      <c r="C167" s="20">
        <v>151.45</v>
      </c>
      <c r="D167" s="24">
        <v>160.55</v>
      </c>
      <c r="E167" s="13">
        <f t="shared" si="7"/>
        <v>0.0600858369098714</v>
      </c>
    </row>
    <row r="168" spans="1:5" ht="15">
      <c r="A168" s="10"/>
      <c r="B168" s="46"/>
      <c r="C168" s="20"/>
      <c r="D168" s="24"/>
      <c r="E168" s="13"/>
    </row>
    <row r="169" spans="1:5" ht="15">
      <c r="A169" s="10"/>
      <c r="B169" s="90" t="s">
        <v>123</v>
      </c>
      <c r="C169" s="20">
        <v>252.5</v>
      </c>
      <c r="D169" s="24">
        <f>C169*106%</f>
        <v>267.65000000000003</v>
      </c>
      <c r="E169" s="13">
        <f aca="true" t="shared" si="9" ref="E169:E209">(D169-C169)/C169</f>
        <v>0.06000000000000014</v>
      </c>
    </row>
    <row r="170" spans="1:5" ht="15">
      <c r="A170" s="10"/>
      <c r="B170" s="90"/>
      <c r="C170" s="20"/>
      <c r="D170" s="24"/>
      <c r="E170" s="13"/>
    </row>
    <row r="171" spans="1:5" ht="15">
      <c r="A171" s="10"/>
      <c r="B171" s="90" t="s">
        <v>291</v>
      </c>
      <c r="C171" s="20"/>
      <c r="D171" s="24"/>
      <c r="E171" s="13"/>
    </row>
    <row r="172" spans="1:5" ht="25.5" thickBot="1">
      <c r="A172" s="10"/>
      <c r="B172" s="92" t="s">
        <v>290</v>
      </c>
      <c r="C172" s="20"/>
      <c r="D172" s="43"/>
      <c r="E172" s="13"/>
    </row>
    <row r="173" spans="1:5" ht="15">
      <c r="A173" s="15"/>
      <c r="B173" s="45"/>
      <c r="C173" s="29" t="s">
        <v>1</v>
      </c>
      <c r="D173" s="23" t="s">
        <v>2</v>
      </c>
      <c r="E173" s="9" t="s">
        <v>3</v>
      </c>
    </row>
    <row r="174" spans="1:5" ht="15.75" thickBot="1">
      <c r="A174" s="10"/>
      <c r="B174" s="31"/>
      <c r="C174" s="42" t="s">
        <v>5</v>
      </c>
      <c r="D174" s="100" t="s">
        <v>289</v>
      </c>
      <c r="E174" s="39">
        <v>0.06</v>
      </c>
    </row>
    <row r="175" spans="1:5" ht="15">
      <c r="A175" s="11">
        <v>5</v>
      </c>
      <c r="B175" s="99" t="s">
        <v>124</v>
      </c>
      <c r="C175" s="24"/>
      <c r="D175" s="101"/>
      <c r="E175" s="13"/>
    </row>
    <row r="176" spans="1:5" ht="15">
      <c r="A176" s="10"/>
      <c r="B176" s="31" t="s">
        <v>125</v>
      </c>
      <c r="C176" s="24">
        <v>136.952</v>
      </c>
      <c r="D176" s="24">
        <v>145.2</v>
      </c>
      <c r="E176" s="13">
        <f t="shared" si="9"/>
        <v>0.06022548046030719</v>
      </c>
    </row>
    <row r="177" spans="1:5" ht="15">
      <c r="A177" s="10"/>
      <c r="B177" s="31" t="s">
        <v>126</v>
      </c>
      <c r="C177" s="24">
        <v>59.6</v>
      </c>
      <c r="D177" s="24">
        <v>63.2</v>
      </c>
      <c r="E177" s="13">
        <f t="shared" si="9"/>
        <v>0.06040268456375841</v>
      </c>
    </row>
    <row r="178" spans="1:5" ht="15">
      <c r="A178" s="10"/>
      <c r="B178" s="31"/>
      <c r="C178" s="24"/>
      <c r="D178" s="24"/>
      <c r="E178" s="13"/>
    </row>
    <row r="179" spans="1:5" ht="15">
      <c r="A179" s="11">
        <v>6</v>
      </c>
      <c r="B179" s="54" t="s">
        <v>127</v>
      </c>
      <c r="C179" s="24"/>
      <c r="D179" s="24"/>
      <c r="E179" s="13"/>
    </row>
    <row r="180" spans="1:5" ht="15">
      <c r="A180" s="10"/>
      <c r="B180" s="31" t="s">
        <v>128</v>
      </c>
      <c r="C180" s="24">
        <v>11.9</v>
      </c>
      <c r="D180" s="24">
        <v>12.6</v>
      </c>
      <c r="E180" s="13">
        <f t="shared" si="9"/>
        <v>0.05882352941176464</v>
      </c>
    </row>
    <row r="181" spans="1:5" ht="24.75">
      <c r="A181" s="10"/>
      <c r="B181" s="31" t="s">
        <v>129</v>
      </c>
      <c r="C181" s="24">
        <v>6.9959999999999996</v>
      </c>
      <c r="D181" s="24">
        <v>7.4</v>
      </c>
      <c r="E181" s="13">
        <f t="shared" si="9"/>
        <v>0.05774728416237862</v>
      </c>
    </row>
    <row r="182" spans="1:5" ht="24.75">
      <c r="A182" s="10"/>
      <c r="B182" s="31" t="s">
        <v>130</v>
      </c>
      <c r="C182" s="24">
        <v>6.9959999999999996</v>
      </c>
      <c r="D182" s="24">
        <v>7.4</v>
      </c>
      <c r="E182" s="13">
        <f t="shared" si="9"/>
        <v>0.05774728416237862</v>
      </c>
    </row>
    <row r="183" spans="1:5" ht="24.75">
      <c r="A183" s="10"/>
      <c r="B183" s="31" t="s">
        <v>129</v>
      </c>
      <c r="C183" s="24">
        <v>6.9959999999999996</v>
      </c>
      <c r="D183" s="24">
        <v>7.4</v>
      </c>
      <c r="E183" s="13">
        <f t="shared" si="9"/>
        <v>0.05774728416237862</v>
      </c>
    </row>
    <row r="184" spans="1:5" ht="15">
      <c r="A184" s="10"/>
      <c r="B184" s="31"/>
      <c r="C184" s="25"/>
      <c r="D184" s="24"/>
      <c r="E184" s="13"/>
    </row>
    <row r="185" spans="1:5" ht="15">
      <c r="A185" s="11">
        <v>7</v>
      </c>
      <c r="B185" s="54" t="s">
        <v>131</v>
      </c>
      <c r="C185" s="25"/>
      <c r="D185" s="103"/>
      <c r="E185" s="13"/>
    </row>
    <row r="186" spans="1:5" ht="15">
      <c r="A186" s="10"/>
      <c r="B186" s="46" t="s">
        <v>132</v>
      </c>
      <c r="C186" s="24">
        <v>9.55</v>
      </c>
      <c r="D186" s="103">
        <v>10.15</v>
      </c>
      <c r="E186" s="13">
        <f t="shared" si="9"/>
        <v>0.06282722513089001</v>
      </c>
    </row>
    <row r="187" spans="1:5" ht="15">
      <c r="A187" s="10"/>
      <c r="B187" s="46" t="s">
        <v>133</v>
      </c>
      <c r="C187" s="24">
        <v>7.2</v>
      </c>
      <c r="D187" s="103">
        <v>7.65</v>
      </c>
      <c r="E187" s="13">
        <f t="shared" si="9"/>
        <v>0.06250000000000003</v>
      </c>
    </row>
    <row r="188" spans="1:5" ht="15">
      <c r="A188" s="11">
        <v>8</v>
      </c>
      <c r="B188" s="54" t="s">
        <v>134</v>
      </c>
      <c r="C188" s="25"/>
      <c r="D188" s="103"/>
      <c r="E188" s="13"/>
    </row>
    <row r="189" spans="1:5" ht="15">
      <c r="A189" s="10"/>
      <c r="B189" s="46" t="s">
        <v>135</v>
      </c>
      <c r="C189" s="24">
        <v>11.9</v>
      </c>
      <c r="D189" s="103">
        <v>12.6</v>
      </c>
      <c r="E189" s="13">
        <f t="shared" si="9"/>
        <v>0.05882352941176464</v>
      </c>
    </row>
    <row r="190" spans="1:5" ht="15">
      <c r="A190" s="10"/>
      <c r="B190" s="46" t="s">
        <v>136</v>
      </c>
      <c r="C190" s="24">
        <v>29.8</v>
      </c>
      <c r="D190" s="103">
        <v>31.6</v>
      </c>
      <c r="E190" s="13">
        <f t="shared" si="9"/>
        <v>0.06040268456375841</v>
      </c>
    </row>
    <row r="191" spans="1:5" ht="15">
      <c r="A191" s="11">
        <v>9</v>
      </c>
      <c r="B191" s="54" t="s">
        <v>137</v>
      </c>
      <c r="C191" s="24">
        <v>59.6</v>
      </c>
      <c r="D191" s="103">
        <v>63.2</v>
      </c>
      <c r="E191" s="13">
        <f t="shared" si="9"/>
        <v>0.06040268456375841</v>
      </c>
    </row>
    <row r="192" spans="1:5" ht="15">
      <c r="A192" s="22"/>
      <c r="B192" s="34"/>
      <c r="C192" s="24"/>
      <c r="D192" s="103"/>
      <c r="E192" s="13"/>
    </row>
    <row r="193" spans="1:5" ht="15">
      <c r="A193" s="11">
        <v>10</v>
      </c>
      <c r="B193" s="54" t="s">
        <v>138</v>
      </c>
      <c r="C193" s="24">
        <v>119.15</v>
      </c>
      <c r="D193" s="103">
        <f>C193*106%</f>
        <v>126.299</v>
      </c>
      <c r="E193" s="13">
        <f t="shared" si="9"/>
        <v>0.060000000000000005</v>
      </c>
    </row>
    <row r="194" spans="1:5" ht="15">
      <c r="A194" s="22"/>
      <c r="B194" s="34"/>
      <c r="C194" s="24"/>
      <c r="D194" s="103"/>
      <c r="E194" s="13"/>
    </row>
    <row r="195" spans="1:5" ht="15">
      <c r="A195" s="11">
        <v>11</v>
      </c>
      <c r="B195" s="54" t="s">
        <v>139</v>
      </c>
      <c r="C195" s="24">
        <v>119.15</v>
      </c>
      <c r="D195" s="103">
        <f>C195*106%</f>
        <v>126.299</v>
      </c>
      <c r="E195" s="13">
        <f t="shared" si="9"/>
        <v>0.060000000000000005</v>
      </c>
    </row>
    <row r="196" spans="1:5" ht="15">
      <c r="A196" s="22"/>
      <c r="B196" s="34"/>
      <c r="C196" s="24"/>
      <c r="D196" s="103"/>
      <c r="E196" s="13"/>
    </row>
    <row r="197" spans="1:5" ht="15">
      <c r="A197" s="11">
        <v>12</v>
      </c>
      <c r="B197" s="54" t="s">
        <v>140</v>
      </c>
      <c r="C197" s="24">
        <v>119.15</v>
      </c>
      <c r="D197" s="103">
        <f>C197*106%</f>
        <v>126.299</v>
      </c>
      <c r="E197" s="13">
        <f t="shared" si="9"/>
        <v>0.060000000000000005</v>
      </c>
    </row>
    <row r="198" spans="1:5" ht="15">
      <c r="A198" s="22"/>
      <c r="B198" s="34"/>
      <c r="C198" s="24"/>
      <c r="D198" s="103"/>
      <c r="E198" s="13"/>
    </row>
    <row r="199" spans="1:5" ht="24.75">
      <c r="A199" s="11">
        <v>13</v>
      </c>
      <c r="B199" s="54" t="s">
        <v>141</v>
      </c>
      <c r="C199" s="24"/>
      <c r="D199" s="103"/>
      <c r="E199" s="13"/>
    </row>
    <row r="200" spans="1:5" ht="15">
      <c r="A200" s="22"/>
      <c r="B200" s="34" t="s">
        <v>142</v>
      </c>
      <c r="C200" s="103"/>
      <c r="D200" s="103"/>
      <c r="E200" s="13"/>
    </row>
    <row r="201" spans="1:5" ht="15">
      <c r="A201" s="11">
        <v>14</v>
      </c>
      <c r="B201" s="54" t="s">
        <v>143</v>
      </c>
      <c r="C201" s="103"/>
      <c r="D201" s="103"/>
      <c r="E201" s="13"/>
    </row>
    <row r="202" spans="1:5" ht="15">
      <c r="A202" s="10"/>
      <c r="B202" s="46" t="s">
        <v>144</v>
      </c>
      <c r="C202" s="103"/>
      <c r="D202" s="103"/>
      <c r="E202" s="13"/>
    </row>
    <row r="203" spans="1:5" ht="15">
      <c r="A203" s="10"/>
      <c r="B203" s="31" t="s">
        <v>145</v>
      </c>
      <c r="C203" s="103">
        <v>689</v>
      </c>
      <c r="D203" s="103">
        <v>730.35</v>
      </c>
      <c r="E203" s="13">
        <f t="shared" si="9"/>
        <v>0.060014513788098724</v>
      </c>
    </row>
    <row r="204" spans="1:5" ht="15">
      <c r="A204" s="10"/>
      <c r="B204" s="31" t="s">
        <v>146</v>
      </c>
      <c r="C204" s="103">
        <v>689</v>
      </c>
      <c r="D204" s="24">
        <v>730.35</v>
      </c>
      <c r="E204" s="13">
        <f t="shared" si="9"/>
        <v>0.060014513788098724</v>
      </c>
    </row>
    <row r="205" spans="1:5" ht="15">
      <c r="A205" s="10" t="s">
        <v>99</v>
      </c>
      <c r="B205" s="31" t="s">
        <v>147</v>
      </c>
      <c r="C205" s="103">
        <v>689</v>
      </c>
      <c r="D205" s="24">
        <v>730.35</v>
      </c>
      <c r="E205" s="13">
        <f t="shared" si="9"/>
        <v>0.060014513788098724</v>
      </c>
    </row>
    <row r="206" spans="1:5" ht="15">
      <c r="A206" s="10" t="s">
        <v>99</v>
      </c>
      <c r="B206" s="31" t="s">
        <v>148</v>
      </c>
      <c r="C206" s="103"/>
      <c r="D206" s="24"/>
      <c r="E206" s="12"/>
    </row>
    <row r="207" spans="1:5" ht="24.75">
      <c r="A207" s="10"/>
      <c r="B207" s="31" t="s">
        <v>149</v>
      </c>
      <c r="C207" s="103">
        <v>137.8</v>
      </c>
      <c r="D207" s="24">
        <v>146.1</v>
      </c>
      <c r="E207" s="13">
        <f t="shared" si="9"/>
        <v>0.060232220609578974</v>
      </c>
    </row>
    <row r="208" spans="1:5" ht="24.75">
      <c r="A208" s="10"/>
      <c r="B208" s="31" t="s">
        <v>150</v>
      </c>
      <c r="C208" s="103">
        <v>416.898</v>
      </c>
      <c r="D208" s="24">
        <v>441.9</v>
      </c>
      <c r="E208" s="13">
        <f t="shared" si="9"/>
        <v>0.05997150382107842</v>
      </c>
    </row>
    <row r="209" spans="1:5" ht="15">
      <c r="A209" s="10"/>
      <c r="B209" s="31" t="s">
        <v>151</v>
      </c>
      <c r="C209" s="103">
        <v>17.9</v>
      </c>
      <c r="D209" s="24">
        <v>19</v>
      </c>
      <c r="E209" s="13">
        <f t="shared" si="9"/>
        <v>0.06145251396648053</v>
      </c>
    </row>
    <row r="210" spans="1:5" ht="15">
      <c r="A210" s="10"/>
      <c r="B210" s="34" t="s">
        <v>152</v>
      </c>
      <c r="C210" s="102"/>
      <c r="D210" s="24"/>
      <c r="E210" s="13"/>
    </row>
    <row r="211" spans="1:5" ht="24.75">
      <c r="A211" s="10"/>
      <c r="B211" s="31" t="s">
        <v>153</v>
      </c>
      <c r="C211" s="102"/>
      <c r="D211" s="103"/>
      <c r="E211" s="13"/>
    </row>
    <row r="212" spans="1:5" ht="24.75">
      <c r="A212" s="10"/>
      <c r="B212" s="31" t="s">
        <v>154</v>
      </c>
      <c r="C212" s="102"/>
      <c r="D212" s="103"/>
      <c r="E212" s="13"/>
    </row>
    <row r="213" spans="1:5" ht="24.75">
      <c r="A213" s="10"/>
      <c r="B213" s="46" t="s">
        <v>155</v>
      </c>
      <c r="C213" s="102"/>
      <c r="D213" s="103"/>
      <c r="E213" s="13"/>
    </row>
    <row r="214" spans="1:5" ht="24.75">
      <c r="A214" s="10"/>
      <c r="B214" s="31" t="s">
        <v>153</v>
      </c>
      <c r="C214" s="102"/>
      <c r="D214" s="103"/>
      <c r="E214" s="13"/>
    </row>
    <row r="215" spans="1:5" ht="24.75">
      <c r="A215" s="10"/>
      <c r="B215" s="31" t="s">
        <v>154</v>
      </c>
      <c r="C215" s="102"/>
      <c r="D215" s="103"/>
      <c r="E215" s="13"/>
    </row>
    <row r="216" spans="1:5" ht="15">
      <c r="A216" s="10"/>
      <c r="B216" s="46" t="s">
        <v>156</v>
      </c>
      <c r="C216" s="102"/>
      <c r="D216" s="103"/>
      <c r="E216" s="13"/>
    </row>
    <row r="217" spans="1:5" ht="24.75">
      <c r="A217" s="10"/>
      <c r="B217" s="31" t="s">
        <v>157</v>
      </c>
      <c r="C217" s="102"/>
      <c r="D217" s="103"/>
      <c r="E217" s="13"/>
    </row>
    <row r="218" spans="1:5" ht="15">
      <c r="A218" s="11">
        <v>15</v>
      </c>
      <c r="B218" s="99" t="s">
        <v>158</v>
      </c>
      <c r="C218" s="102"/>
      <c r="D218" s="103"/>
      <c r="E218" s="13"/>
    </row>
    <row r="219" spans="1:5" ht="15">
      <c r="A219" s="10"/>
      <c r="B219" s="46" t="s">
        <v>159</v>
      </c>
      <c r="C219" s="12">
        <v>2.3</v>
      </c>
      <c r="D219" s="103">
        <v>2.45</v>
      </c>
      <c r="E219" s="13">
        <f>(D219-C219)/C219</f>
        <v>0.06521739130434799</v>
      </c>
    </row>
    <row r="220" spans="1:5" ht="15">
      <c r="A220" s="10"/>
      <c r="B220" s="46" t="s">
        <v>160</v>
      </c>
      <c r="C220" s="12">
        <v>3.1</v>
      </c>
      <c r="D220" s="103">
        <v>3.3</v>
      </c>
      <c r="E220" s="13">
        <f>(D220-C220)/C220</f>
        <v>0.06451612903225798</v>
      </c>
    </row>
    <row r="221" spans="1:5" ht="15">
      <c r="A221" s="10"/>
      <c r="B221" s="31" t="s">
        <v>161</v>
      </c>
      <c r="C221" s="12">
        <v>0.35</v>
      </c>
      <c r="D221" s="103">
        <v>0.4</v>
      </c>
      <c r="E221" s="13">
        <f>(D221-C221)/C221</f>
        <v>0.142857142857143</v>
      </c>
    </row>
    <row r="222" spans="1:5" ht="15">
      <c r="A222" s="10"/>
      <c r="B222" s="31" t="s">
        <v>162</v>
      </c>
      <c r="C222" s="12">
        <v>0.65</v>
      </c>
      <c r="D222" s="103">
        <v>0.7</v>
      </c>
      <c r="E222" s="13">
        <f>(D222-C222)/C222</f>
        <v>0.07692307692307682</v>
      </c>
    </row>
    <row r="223" spans="1:5" ht="15">
      <c r="A223" s="11">
        <v>16</v>
      </c>
      <c r="B223" s="99" t="s">
        <v>163</v>
      </c>
      <c r="C223" s="12"/>
      <c r="D223" s="103"/>
      <c r="E223" s="13"/>
    </row>
    <row r="224" spans="1:5" ht="15">
      <c r="A224" s="10"/>
      <c r="B224" s="105" t="s">
        <v>164</v>
      </c>
      <c r="C224" s="12"/>
      <c r="D224" s="103"/>
      <c r="E224" s="13"/>
    </row>
    <row r="225" spans="1:5" ht="15">
      <c r="A225" s="10"/>
      <c r="B225" s="31" t="s">
        <v>165</v>
      </c>
      <c r="C225" s="12">
        <v>833.9</v>
      </c>
      <c r="D225" s="103">
        <f aca="true" t="shared" si="10" ref="D225:D232">C225*106%</f>
        <v>883.934</v>
      </c>
      <c r="E225" s="13">
        <f aca="true" t="shared" si="11" ref="E225:E232">(D225-C225)/C225</f>
        <v>0.05999999999999999</v>
      </c>
    </row>
    <row r="226" spans="1:5" ht="15">
      <c r="A226" s="10"/>
      <c r="B226" s="31" t="s">
        <v>166</v>
      </c>
      <c r="C226" s="104">
        <v>1667.4</v>
      </c>
      <c r="D226" s="103">
        <f t="shared" si="10"/>
        <v>1767.4440000000002</v>
      </c>
      <c r="E226" s="13">
        <f t="shared" si="11"/>
        <v>0.06000000000000005</v>
      </c>
    </row>
    <row r="227" spans="1:5" ht="15">
      <c r="A227" s="10"/>
      <c r="B227" s="31" t="s">
        <v>167</v>
      </c>
      <c r="C227" s="104">
        <v>178.6</v>
      </c>
      <c r="D227" s="103">
        <f t="shared" si="10"/>
        <v>189.316</v>
      </c>
      <c r="E227" s="13">
        <f t="shared" si="11"/>
        <v>0.060000000000000046</v>
      </c>
    </row>
    <row r="228" spans="1:5" ht="15">
      <c r="A228" s="10"/>
      <c r="B228" s="31" t="s">
        <v>168</v>
      </c>
      <c r="C228" s="104">
        <v>119.15</v>
      </c>
      <c r="D228" s="103">
        <f t="shared" si="10"/>
        <v>126.299</v>
      </c>
      <c r="E228" s="13">
        <f t="shared" si="11"/>
        <v>0.060000000000000005</v>
      </c>
    </row>
    <row r="229" spans="1:5" ht="15">
      <c r="A229" s="10"/>
      <c r="B229" s="31" t="s">
        <v>169</v>
      </c>
      <c r="C229" s="104">
        <v>47.6</v>
      </c>
      <c r="D229" s="24">
        <f t="shared" si="10"/>
        <v>50.456</v>
      </c>
      <c r="E229" s="13">
        <f t="shared" si="11"/>
        <v>0.06000000000000003</v>
      </c>
    </row>
    <row r="230" spans="1:5" ht="15">
      <c r="A230" s="10"/>
      <c r="B230" s="31" t="s">
        <v>170</v>
      </c>
      <c r="C230" s="106">
        <v>142.9</v>
      </c>
      <c r="D230" s="24">
        <f t="shared" si="10"/>
        <v>151.47400000000002</v>
      </c>
      <c r="E230" s="13">
        <f t="shared" si="11"/>
        <v>0.06000000000000008</v>
      </c>
    </row>
    <row r="231" spans="1:5" ht="15">
      <c r="A231" s="10"/>
      <c r="B231" s="31" t="s">
        <v>287</v>
      </c>
      <c r="C231" s="106">
        <v>119.15</v>
      </c>
      <c r="D231" s="24">
        <f t="shared" si="10"/>
        <v>126.299</v>
      </c>
      <c r="E231" s="13">
        <f t="shared" si="11"/>
        <v>0.060000000000000005</v>
      </c>
    </row>
    <row r="232" spans="1:5" ht="15">
      <c r="A232" s="10"/>
      <c r="B232" s="31" t="s">
        <v>171</v>
      </c>
      <c r="C232" s="106">
        <v>119.15</v>
      </c>
      <c r="D232" s="24">
        <f t="shared" si="10"/>
        <v>126.299</v>
      </c>
      <c r="E232" s="13">
        <f t="shared" si="11"/>
        <v>0.060000000000000005</v>
      </c>
    </row>
    <row r="233" spans="1:5" ht="15">
      <c r="A233" s="10"/>
      <c r="B233" s="105" t="s">
        <v>172</v>
      </c>
      <c r="C233" s="56"/>
      <c r="D233" s="24"/>
      <c r="E233" s="13"/>
    </row>
    <row r="234" spans="1:5" ht="24.75">
      <c r="A234" s="10"/>
      <c r="B234" s="31" t="s">
        <v>173</v>
      </c>
      <c r="C234" s="56"/>
      <c r="D234" s="24"/>
      <c r="E234" s="13"/>
    </row>
    <row r="235" spans="1:5" ht="24.75">
      <c r="A235" s="10"/>
      <c r="B235" s="31" t="s">
        <v>174</v>
      </c>
      <c r="C235" s="56"/>
      <c r="D235" s="24"/>
      <c r="E235" s="13"/>
    </row>
    <row r="236" spans="1:5" ht="15">
      <c r="A236" s="10"/>
      <c r="B236" s="31" t="s">
        <v>175</v>
      </c>
      <c r="C236" s="106">
        <v>285.9</v>
      </c>
      <c r="D236" s="107">
        <f>C236*106%</f>
        <v>303.054</v>
      </c>
      <c r="E236" s="13">
        <f>(D236-C236)/C236</f>
        <v>0.05999999999999999</v>
      </c>
    </row>
    <row r="237" spans="1:5" ht="15">
      <c r="A237" s="10"/>
      <c r="B237" s="31" t="s">
        <v>176</v>
      </c>
      <c r="C237" s="106">
        <v>71.45</v>
      </c>
      <c r="D237" s="107">
        <f>C237*106%</f>
        <v>75.73700000000001</v>
      </c>
      <c r="E237" s="13">
        <f>(D237-C237)/C237</f>
        <v>0.06000000000000008</v>
      </c>
    </row>
    <row r="238" spans="1:5" ht="15">
      <c r="A238" s="10"/>
      <c r="B238" s="31" t="s">
        <v>177</v>
      </c>
      <c r="C238" s="106">
        <v>83.4</v>
      </c>
      <c r="D238" s="107">
        <f>C238*106%</f>
        <v>88.40400000000001</v>
      </c>
      <c r="E238" s="13">
        <f>(D238-C238)/C238</f>
        <v>0.06000000000000005</v>
      </c>
    </row>
    <row r="239" spans="1:5" ht="24.75">
      <c r="A239" s="10"/>
      <c r="B239" s="31" t="s">
        <v>178</v>
      </c>
      <c r="C239" s="56"/>
      <c r="D239" s="107"/>
      <c r="E239" s="13"/>
    </row>
    <row r="240" spans="1:5" ht="24.75">
      <c r="A240" s="10"/>
      <c r="B240" s="31" t="s">
        <v>179</v>
      </c>
      <c r="C240" s="56"/>
      <c r="D240" s="107"/>
      <c r="E240" s="13"/>
    </row>
    <row r="241" spans="1:5" ht="15">
      <c r="A241" s="10"/>
      <c r="B241" s="31" t="s">
        <v>180</v>
      </c>
      <c r="C241" s="106">
        <v>71.45</v>
      </c>
      <c r="D241" s="107">
        <f>C241*106%</f>
        <v>75.73700000000001</v>
      </c>
      <c r="E241" s="13">
        <f>(D241-C241)/C241</f>
        <v>0.06000000000000008</v>
      </c>
    </row>
    <row r="242" spans="1:5" ht="15">
      <c r="A242" s="10"/>
      <c r="B242" s="31" t="s">
        <v>181</v>
      </c>
      <c r="C242" s="106">
        <v>59.6</v>
      </c>
      <c r="D242" s="107">
        <f>C242*106%</f>
        <v>63.176</v>
      </c>
      <c r="E242" s="13">
        <f>(D242-C242)/C242</f>
        <v>0.060000000000000005</v>
      </c>
    </row>
    <row r="243" spans="1:5" ht="15">
      <c r="A243" s="10"/>
      <c r="B243" s="31" t="s">
        <v>182</v>
      </c>
      <c r="C243" s="106">
        <v>59.6</v>
      </c>
      <c r="D243" s="107">
        <f>C243*106%</f>
        <v>63.176</v>
      </c>
      <c r="E243" s="13">
        <f>(D243-C243)/C243</f>
        <v>0.060000000000000005</v>
      </c>
    </row>
    <row r="244" spans="1:5" ht="24.75">
      <c r="A244" s="10"/>
      <c r="B244" s="31" t="s">
        <v>183</v>
      </c>
      <c r="C244" s="56"/>
      <c r="D244" s="107"/>
      <c r="E244" s="13"/>
    </row>
    <row r="245" spans="1:5" ht="24.75">
      <c r="A245" s="10"/>
      <c r="B245" s="31" t="s">
        <v>184</v>
      </c>
      <c r="C245" s="56"/>
      <c r="D245" s="107"/>
      <c r="E245" s="13"/>
    </row>
    <row r="246" spans="1:5" ht="15">
      <c r="A246" s="10"/>
      <c r="B246" s="31"/>
      <c r="C246" s="56"/>
      <c r="D246" s="107"/>
      <c r="E246" s="13"/>
    </row>
    <row r="247" spans="1:5" ht="15">
      <c r="A247" s="10"/>
      <c r="B247" s="31" t="s">
        <v>185</v>
      </c>
      <c r="C247" s="106">
        <v>35.7</v>
      </c>
      <c r="D247" s="107">
        <f>C247*106%</f>
        <v>37.842000000000006</v>
      </c>
      <c r="E247" s="13">
        <f>(D247-C247)/C247</f>
        <v>0.06000000000000008</v>
      </c>
    </row>
    <row r="248" spans="1:5" ht="15">
      <c r="A248" s="10"/>
      <c r="B248" s="31" t="s">
        <v>186</v>
      </c>
      <c r="C248" s="104">
        <v>35.7</v>
      </c>
      <c r="D248" s="108">
        <f>C248*106%</f>
        <v>37.842000000000006</v>
      </c>
      <c r="E248" s="13">
        <f>(D248-C248)/C248</f>
        <v>0.06000000000000008</v>
      </c>
    </row>
    <row r="249" spans="1:5" ht="24.75">
      <c r="A249" s="10"/>
      <c r="B249" s="31" t="s">
        <v>187</v>
      </c>
      <c r="C249" s="102"/>
      <c r="D249" s="108"/>
      <c r="E249" s="13"/>
    </row>
    <row r="250" spans="1:5" ht="15">
      <c r="A250" s="10"/>
      <c r="B250" s="31" t="s">
        <v>185</v>
      </c>
      <c r="C250" s="104">
        <v>23.85</v>
      </c>
      <c r="D250" s="108">
        <v>25.3</v>
      </c>
      <c r="E250" s="13">
        <f>(D250-C250)/C250</f>
        <v>0.06079664570230604</v>
      </c>
    </row>
    <row r="251" spans="1:5" ht="15">
      <c r="A251" s="10"/>
      <c r="B251" s="31" t="s">
        <v>186</v>
      </c>
      <c r="C251" s="104">
        <v>23.85</v>
      </c>
      <c r="D251" s="108">
        <v>25.3</v>
      </c>
      <c r="E251" s="13">
        <f>(D251-C251)/C251</f>
        <v>0.06079664570230604</v>
      </c>
    </row>
    <row r="252" spans="1:5" ht="24.75">
      <c r="A252" s="10"/>
      <c r="B252" s="46" t="s">
        <v>188</v>
      </c>
      <c r="C252" s="102"/>
      <c r="D252" s="108"/>
      <c r="E252" s="13"/>
    </row>
    <row r="253" spans="1:5" ht="15">
      <c r="A253" s="10"/>
      <c r="B253" s="46" t="s">
        <v>189</v>
      </c>
      <c r="C253" s="102"/>
      <c r="D253" s="108"/>
      <c r="E253" s="13"/>
    </row>
    <row r="254" spans="1:5" ht="15">
      <c r="A254" s="10"/>
      <c r="B254" s="31" t="s">
        <v>190</v>
      </c>
      <c r="C254" s="104">
        <v>71.45</v>
      </c>
      <c r="D254" s="108">
        <v>75.75</v>
      </c>
      <c r="E254" s="13">
        <f>(D254-C254)/C254</f>
        <v>0.060181945416375046</v>
      </c>
    </row>
    <row r="255" spans="1:5" ht="15">
      <c r="A255" s="10"/>
      <c r="B255" s="31" t="s">
        <v>191</v>
      </c>
      <c r="C255" s="104">
        <v>35.7</v>
      </c>
      <c r="D255" s="108">
        <v>37.85</v>
      </c>
      <c r="E255" s="13">
        <f>(D255-C255)/C255</f>
        <v>0.060224089635854294</v>
      </c>
    </row>
    <row r="256" spans="1:5" ht="15">
      <c r="A256" s="10"/>
      <c r="B256" s="31" t="s">
        <v>192</v>
      </c>
      <c r="C256" s="104">
        <v>131</v>
      </c>
      <c r="D256" s="108">
        <v>138.9</v>
      </c>
      <c r="E256" s="13">
        <f>(D256-C256)/C256</f>
        <v>0.06030534351145043</v>
      </c>
    </row>
    <row r="257" spans="1:5" ht="15">
      <c r="A257" s="10"/>
      <c r="B257" s="31" t="s">
        <v>193</v>
      </c>
      <c r="C257" s="104">
        <v>131</v>
      </c>
      <c r="D257" s="108">
        <v>138.9</v>
      </c>
      <c r="E257" s="13">
        <f>(D257-C257)/C257</f>
        <v>0.06030534351145043</v>
      </c>
    </row>
    <row r="258" spans="1:5" ht="24.75">
      <c r="A258" s="10"/>
      <c r="B258" s="31" t="s">
        <v>194</v>
      </c>
      <c r="C258" s="102"/>
      <c r="D258" s="103"/>
      <c r="E258" s="13"/>
    </row>
    <row r="259" spans="1:5" ht="24.75">
      <c r="A259" s="10"/>
      <c r="B259" s="31" t="s">
        <v>195</v>
      </c>
      <c r="C259" s="102"/>
      <c r="D259" s="103"/>
      <c r="E259" s="13"/>
    </row>
    <row r="260" spans="1:5" ht="15">
      <c r="A260" s="10"/>
      <c r="B260" s="31" t="s">
        <v>196</v>
      </c>
      <c r="C260" s="109"/>
      <c r="D260" s="103"/>
      <c r="E260" s="13"/>
    </row>
    <row r="261" spans="1:5" ht="15">
      <c r="A261" s="10"/>
      <c r="B261" s="31" t="s">
        <v>197</v>
      </c>
      <c r="C261" s="102"/>
      <c r="D261" s="103"/>
      <c r="E261" s="13"/>
    </row>
    <row r="262" spans="1:5" ht="24.75">
      <c r="A262" s="10"/>
      <c r="B262" s="46" t="s">
        <v>198</v>
      </c>
      <c r="C262" s="75"/>
      <c r="D262" s="24"/>
      <c r="E262" s="13"/>
    </row>
    <row r="263" spans="1:5" ht="15">
      <c r="A263" s="11">
        <v>17</v>
      </c>
      <c r="B263" s="54" t="s">
        <v>199</v>
      </c>
      <c r="C263" s="25"/>
      <c r="D263" s="24"/>
      <c r="E263" s="13"/>
    </row>
    <row r="264" spans="1:5" ht="15">
      <c r="A264" s="10"/>
      <c r="B264" s="46" t="s">
        <v>200</v>
      </c>
      <c r="C264" s="106">
        <v>190.6</v>
      </c>
      <c r="D264" s="24">
        <v>202.05</v>
      </c>
      <c r="E264" s="13">
        <f>(D264-C264)/C264</f>
        <v>0.06007345225603367</v>
      </c>
    </row>
    <row r="265" spans="1:5" ht="15">
      <c r="A265" s="10"/>
      <c r="B265" s="46" t="s">
        <v>201</v>
      </c>
      <c r="C265" s="106">
        <v>71.45</v>
      </c>
      <c r="D265" s="24">
        <v>75.75</v>
      </c>
      <c r="E265" s="13">
        <f>(D265-C265)/C265</f>
        <v>0.060181945416375046</v>
      </c>
    </row>
    <row r="266" spans="1:5" ht="24.75">
      <c r="A266" s="10"/>
      <c r="B266" s="46" t="s">
        <v>202</v>
      </c>
      <c r="C266" s="106"/>
      <c r="D266" s="24"/>
      <c r="E266" s="13"/>
    </row>
    <row r="267" spans="1:5" ht="15">
      <c r="A267" s="10"/>
      <c r="B267" s="46" t="s">
        <v>203</v>
      </c>
      <c r="C267" s="106">
        <v>83.4</v>
      </c>
      <c r="D267" s="24">
        <f>C267*106%</f>
        <v>88.40400000000001</v>
      </c>
      <c r="E267" s="13">
        <f>(D267-C267)/C267</f>
        <v>0.06000000000000005</v>
      </c>
    </row>
    <row r="268" spans="1:5" ht="15">
      <c r="A268" s="11">
        <v>18</v>
      </c>
      <c r="B268" s="54" t="s">
        <v>204</v>
      </c>
      <c r="C268" s="25"/>
      <c r="D268" s="24"/>
      <c r="E268" s="13"/>
    </row>
    <row r="269" spans="1:5" ht="15">
      <c r="A269" s="10"/>
      <c r="B269" s="46" t="s">
        <v>205</v>
      </c>
      <c r="C269" s="25"/>
      <c r="D269" s="24"/>
      <c r="E269" s="13"/>
    </row>
    <row r="270" spans="1:5" ht="15">
      <c r="A270" s="10"/>
      <c r="B270" s="95" t="s">
        <v>206</v>
      </c>
      <c r="C270" s="25"/>
      <c r="D270" s="24"/>
      <c r="E270" s="13"/>
    </row>
    <row r="271" spans="1:5" ht="15">
      <c r="A271" s="10"/>
      <c r="B271" s="31" t="s">
        <v>207</v>
      </c>
      <c r="C271" s="24">
        <v>357.3</v>
      </c>
      <c r="D271" s="24">
        <v>378.85</v>
      </c>
      <c r="E271" s="13">
        <f aca="true" t="shared" si="12" ref="E271:E276">(D271-C271)/C271</f>
        <v>0.06031346207668629</v>
      </c>
    </row>
    <row r="272" spans="1:5" ht="36.75">
      <c r="A272" s="10"/>
      <c r="B272" s="31" t="s">
        <v>208</v>
      </c>
      <c r="C272" s="24">
        <v>238.2</v>
      </c>
      <c r="D272" s="24">
        <v>252.5</v>
      </c>
      <c r="E272" s="13">
        <f t="shared" si="12"/>
        <v>0.06003358522250215</v>
      </c>
    </row>
    <row r="273" spans="1:5" ht="15">
      <c r="A273" s="10"/>
      <c r="B273" s="31" t="s">
        <v>209</v>
      </c>
      <c r="C273" s="24">
        <v>190.6</v>
      </c>
      <c r="D273" s="24">
        <v>203</v>
      </c>
      <c r="E273" s="13">
        <f t="shared" si="12"/>
        <v>0.06505771248688355</v>
      </c>
    </row>
    <row r="274" spans="1:5" ht="15">
      <c r="A274" s="10"/>
      <c r="B274" s="31" t="s">
        <v>210</v>
      </c>
      <c r="C274" s="24">
        <v>119.15</v>
      </c>
      <c r="D274" s="24">
        <f>C274*106%</f>
        <v>126.299</v>
      </c>
      <c r="E274" s="13">
        <f t="shared" si="12"/>
        <v>0.060000000000000005</v>
      </c>
    </row>
    <row r="275" spans="1:5" ht="15">
      <c r="A275" s="10"/>
      <c r="B275" s="31" t="s">
        <v>211</v>
      </c>
      <c r="C275" s="24">
        <v>119.15</v>
      </c>
      <c r="D275" s="24">
        <f>C275*106%</f>
        <v>126.299</v>
      </c>
      <c r="E275" s="13">
        <f t="shared" si="12"/>
        <v>0.060000000000000005</v>
      </c>
    </row>
    <row r="276" spans="1:5" ht="15">
      <c r="A276" s="10"/>
      <c r="B276" s="31" t="s">
        <v>212</v>
      </c>
      <c r="C276" s="24">
        <v>119.15</v>
      </c>
      <c r="D276" s="24">
        <f>C276*106%</f>
        <v>126.299</v>
      </c>
      <c r="E276" s="13">
        <f t="shared" si="12"/>
        <v>0.060000000000000005</v>
      </c>
    </row>
    <row r="277" spans="1:5" ht="15">
      <c r="A277" s="10"/>
      <c r="B277" s="31"/>
      <c r="C277" s="24"/>
      <c r="D277" s="103"/>
      <c r="E277" s="13"/>
    </row>
    <row r="278" spans="1:5" ht="15">
      <c r="A278" s="10"/>
      <c r="B278" s="110" t="s">
        <v>172</v>
      </c>
      <c r="C278" s="24"/>
      <c r="D278" s="103"/>
      <c r="E278" s="13"/>
    </row>
    <row r="279" spans="1:5" ht="15">
      <c r="A279" s="10"/>
      <c r="B279" s="31" t="s">
        <v>207</v>
      </c>
      <c r="C279" s="106">
        <v>131</v>
      </c>
      <c r="D279" s="103">
        <v>138.9</v>
      </c>
      <c r="E279" s="13">
        <f aca="true" t="shared" si="13" ref="E279:E285">(D279-C279)/C279</f>
        <v>0.06030534351145043</v>
      </c>
    </row>
    <row r="280" spans="1:5" ht="24.75">
      <c r="A280" s="10"/>
      <c r="B280" s="31" t="s">
        <v>213</v>
      </c>
      <c r="C280" s="106">
        <v>59.6</v>
      </c>
      <c r="D280" s="103">
        <v>63.2</v>
      </c>
      <c r="E280" s="13">
        <f t="shared" si="13"/>
        <v>0.06040268456375841</v>
      </c>
    </row>
    <row r="281" spans="1:5" ht="15">
      <c r="A281" s="10"/>
      <c r="B281" s="31" t="s">
        <v>214</v>
      </c>
      <c r="C281" s="106">
        <v>71.45</v>
      </c>
      <c r="D281" s="103">
        <v>75.75</v>
      </c>
      <c r="E281" s="13">
        <f t="shared" si="13"/>
        <v>0.060181945416375046</v>
      </c>
    </row>
    <row r="282" spans="1:5" ht="24.75">
      <c r="A282" s="10"/>
      <c r="B282" s="31" t="s">
        <v>215</v>
      </c>
      <c r="C282" s="106">
        <v>71.45</v>
      </c>
      <c r="D282" s="103">
        <v>75.75</v>
      </c>
      <c r="E282" s="13">
        <f t="shared" si="13"/>
        <v>0.060181945416375046</v>
      </c>
    </row>
    <row r="283" spans="1:5" ht="15">
      <c r="A283" s="10"/>
      <c r="B283" s="31" t="s">
        <v>216</v>
      </c>
      <c r="C283" s="106">
        <v>71.45</v>
      </c>
      <c r="D283" s="103">
        <v>75.75</v>
      </c>
      <c r="E283" s="13">
        <f t="shared" si="13"/>
        <v>0.060181945416375046</v>
      </c>
    </row>
    <row r="284" spans="1:5" ht="15">
      <c r="A284" s="10"/>
      <c r="B284" s="31" t="s">
        <v>217</v>
      </c>
      <c r="C284" s="106">
        <v>131</v>
      </c>
      <c r="D284" s="103">
        <v>138.9</v>
      </c>
      <c r="E284" s="13">
        <f t="shared" si="13"/>
        <v>0.06030534351145043</v>
      </c>
    </row>
    <row r="285" spans="1:5" ht="15">
      <c r="A285" s="10"/>
      <c r="B285" s="31" t="s">
        <v>210</v>
      </c>
      <c r="C285" s="106">
        <v>71.45</v>
      </c>
      <c r="D285" s="103">
        <v>75.75</v>
      </c>
      <c r="E285" s="13">
        <f t="shared" si="13"/>
        <v>0.060181945416375046</v>
      </c>
    </row>
    <row r="286" spans="1:5" ht="24.75">
      <c r="A286" s="10"/>
      <c r="B286" s="31" t="s">
        <v>218</v>
      </c>
      <c r="C286" s="24"/>
      <c r="D286" s="103"/>
      <c r="E286" s="13"/>
    </row>
    <row r="287" spans="1:5" ht="24.75">
      <c r="A287" s="10"/>
      <c r="B287" s="31" t="s">
        <v>219</v>
      </c>
      <c r="C287" s="24"/>
      <c r="D287" s="103"/>
      <c r="E287" s="13"/>
    </row>
    <row r="288" spans="1:5" ht="15">
      <c r="A288" s="10"/>
      <c r="B288" s="31" t="s">
        <v>220</v>
      </c>
      <c r="C288" s="24"/>
      <c r="D288" s="103"/>
      <c r="E288" s="13"/>
    </row>
    <row r="289" spans="1:5" ht="15">
      <c r="A289" s="10"/>
      <c r="B289" s="31" t="s">
        <v>221</v>
      </c>
      <c r="C289" s="24"/>
      <c r="D289" s="103"/>
      <c r="E289" s="13"/>
    </row>
    <row r="290" spans="1:5" ht="24.75">
      <c r="A290" s="10"/>
      <c r="B290" s="46" t="s">
        <v>198</v>
      </c>
      <c r="C290" s="24"/>
      <c r="D290" s="103"/>
      <c r="E290" s="13"/>
    </row>
    <row r="291" spans="1:5" ht="15">
      <c r="A291" s="10"/>
      <c r="B291" s="46" t="s">
        <v>222</v>
      </c>
      <c r="C291" s="24"/>
      <c r="D291" s="103"/>
      <c r="E291" s="13"/>
    </row>
    <row r="292" spans="1:5" ht="15">
      <c r="A292" s="10"/>
      <c r="B292" s="95" t="s">
        <v>206</v>
      </c>
      <c r="C292" s="24"/>
      <c r="D292" s="103"/>
      <c r="E292" s="13"/>
    </row>
    <row r="293" spans="1:5" ht="15">
      <c r="A293" s="10"/>
      <c r="B293" s="31" t="s">
        <v>207</v>
      </c>
      <c r="C293" s="24">
        <v>357.3</v>
      </c>
      <c r="D293" s="103">
        <v>378.85</v>
      </c>
      <c r="E293" s="13">
        <f aca="true" t="shared" si="14" ref="E293:E298">(D293-C293)/C293</f>
        <v>0.06031346207668629</v>
      </c>
    </row>
    <row r="294" spans="1:5" ht="36.75">
      <c r="A294" s="10"/>
      <c r="B294" s="31" t="s">
        <v>208</v>
      </c>
      <c r="C294" s="24">
        <v>238.2</v>
      </c>
      <c r="D294" s="103">
        <v>252.5</v>
      </c>
      <c r="E294" s="13">
        <f t="shared" si="14"/>
        <v>0.06003358522250215</v>
      </c>
    </row>
    <row r="295" spans="1:5" ht="15">
      <c r="A295" s="10"/>
      <c r="B295" s="31" t="s">
        <v>209</v>
      </c>
      <c r="C295" s="24">
        <v>190.6</v>
      </c>
      <c r="D295" s="103">
        <v>203</v>
      </c>
      <c r="E295" s="13">
        <f t="shared" si="14"/>
        <v>0.06505771248688355</v>
      </c>
    </row>
    <row r="296" spans="1:5" ht="15">
      <c r="A296" s="10"/>
      <c r="B296" s="31" t="s">
        <v>210</v>
      </c>
      <c r="C296" s="24">
        <v>119.15</v>
      </c>
      <c r="D296" s="103">
        <f>C296*106%</f>
        <v>126.299</v>
      </c>
      <c r="E296" s="13">
        <f t="shared" si="14"/>
        <v>0.060000000000000005</v>
      </c>
    </row>
    <row r="297" spans="1:5" ht="15">
      <c r="A297" s="10"/>
      <c r="B297" s="31" t="s">
        <v>211</v>
      </c>
      <c r="C297" s="24">
        <v>119.15</v>
      </c>
      <c r="D297" s="103">
        <f>C297*106%</f>
        <v>126.299</v>
      </c>
      <c r="E297" s="13">
        <f t="shared" si="14"/>
        <v>0.060000000000000005</v>
      </c>
    </row>
    <row r="298" spans="1:5" ht="15">
      <c r="A298" s="10"/>
      <c r="B298" s="31" t="s">
        <v>212</v>
      </c>
      <c r="C298" s="24">
        <v>119.15</v>
      </c>
      <c r="D298" s="103">
        <f>C298*106%</f>
        <v>126.299</v>
      </c>
      <c r="E298" s="13">
        <f t="shared" si="14"/>
        <v>0.060000000000000005</v>
      </c>
    </row>
    <row r="299" spans="1:5" ht="15">
      <c r="A299" s="10"/>
      <c r="B299" s="110" t="s">
        <v>172</v>
      </c>
      <c r="C299" s="24"/>
      <c r="D299" s="103"/>
      <c r="E299" s="13"/>
    </row>
    <row r="300" spans="1:5" ht="15">
      <c r="A300" s="10"/>
      <c r="B300" s="31" t="s">
        <v>207</v>
      </c>
      <c r="C300" s="106">
        <v>131.01176</v>
      </c>
      <c r="D300" s="103">
        <v>138.9</v>
      </c>
      <c r="E300" s="13">
        <f aca="true" t="shared" si="15" ref="E300:E306">(D300-C300)/C300</f>
        <v>0.06021016739260655</v>
      </c>
    </row>
    <row r="301" spans="1:5" ht="24.75">
      <c r="A301" s="10"/>
      <c r="B301" s="31" t="s">
        <v>213</v>
      </c>
      <c r="C301" s="106">
        <v>59.572</v>
      </c>
      <c r="D301" s="103">
        <v>63.2</v>
      </c>
      <c r="E301" s="13">
        <f t="shared" si="15"/>
        <v>0.06090109447391392</v>
      </c>
    </row>
    <row r="302" spans="1:5" ht="15">
      <c r="A302" s="10"/>
      <c r="B302" s="31" t="s">
        <v>214</v>
      </c>
      <c r="C302" s="106">
        <v>59.572</v>
      </c>
      <c r="D302" s="103">
        <v>75.75</v>
      </c>
      <c r="E302" s="13">
        <f t="shared" si="15"/>
        <v>0.2715705364936547</v>
      </c>
    </row>
    <row r="303" spans="1:5" ht="24.75">
      <c r="A303" s="10"/>
      <c r="B303" s="31" t="s">
        <v>215</v>
      </c>
      <c r="C303" s="106">
        <v>71.45</v>
      </c>
      <c r="D303" s="103">
        <v>75.75</v>
      </c>
      <c r="E303" s="13">
        <f t="shared" si="15"/>
        <v>0.060181945416375046</v>
      </c>
    </row>
    <row r="304" spans="1:5" ht="15">
      <c r="A304" s="10"/>
      <c r="B304" s="31" t="s">
        <v>216</v>
      </c>
      <c r="C304" s="106">
        <v>71.45</v>
      </c>
      <c r="D304" s="103">
        <v>75.75</v>
      </c>
      <c r="E304" s="13">
        <f t="shared" si="15"/>
        <v>0.060181945416375046</v>
      </c>
    </row>
    <row r="305" spans="1:5" ht="15">
      <c r="A305" s="10"/>
      <c r="B305" s="31" t="s">
        <v>217</v>
      </c>
      <c r="C305" s="106">
        <v>131.01176</v>
      </c>
      <c r="D305" s="103">
        <v>138.9</v>
      </c>
      <c r="E305" s="13">
        <f t="shared" si="15"/>
        <v>0.06021016739260655</v>
      </c>
    </row>
    <row r="306" spans="1:5" ht="15">
      <c r="A306" s="10"/>
      <c r="B306" s="31" t="s">
        <v>210</v>
      </c>
      <c r="C306" s="106">
        <v>71.45</v>
      </c>
      <c r="D306" s="103">
        <v>75.75</v>
      </c>
      <c r="E306" s="13">
        <f t="shared" si="15"/>
        <v>0.060181945416375046</v>
      </c>
    </row>
    <row r="307" spans="1:5" ht="24.75">
      <c r="A307" s="10"/>
      <c r="B307" s="31" t="s">
        <v>218</v>
      </c>
      <c r="C307" s="24"/>
      <c r="D307" s="103"/>
      <c r="E307" s="13"/>
    </row>
    <row r="308" spans="1:5" ht="24.75">
      <c r="A308" s="10"/>
      <c r="B308" s="31" t="s">
        <v>219</v>
      </c>
      <c r="C308" s="24"/>
      <c r="D308" s="103"/>
      <c r="E308" s="13"/>
    </row>
    <row r="309" spans="1:5" ht="15">
      <c r="A309" s="10"/>
      <c r="B309" s="31" t="s">
        <v>220</v>
      </c>
      <c r="C309" s="24"/>
      <c r="D309" s="103"/>
      <c r="E309" s="13"/>
    </row>
    <row r="310" spans="1:5" ht="15">
      <c r="A310" s="10"/>
      <c r="B310" s="31" t="s">
        <v>221</v>
      </c>
      <c r="C310" s="24"/>
      <c r="D310" s="103"/>
      <c r="E310" s="13"/>
    </row>
    <row r="311" spans="1:5" ht="24.75">
      <c r="A311" s="10"/>
      <c r="B311" s="46" t="s">
        <v>198</v>
      </c>
      <c r="C311" s="24"/>
      <c r="D311" s="103"/>
      <c r="E311" s="13"/>
    </row>
    <row r="312" spans="1:5" ht="15">
      <c r="A312" s="10"/>
      <c r="B312" s="46" t="s">
        <v>223</v>
      </c>
      <c r="C312" s="24"/>
      <c r="D312" s="103"/>
      <c r="E312" s="13"/>
    </row>
    <row r="313" spans="1:5" ht="15">
      <c r="A313" s="10"/>
      <c r="B313" s="95" t="s">
        <v>206</v>
      </c>
      <c r="C313" s="24"/>
      <c r="D313" s="103"/>
      <c r="E313" s="13"/>
    </row>
    <row r="314" spans="1:5" ht="15">
      <c r="A314" s="10"/>
      <c r="B314" s="31" t="s">
        <v>207</v>
      </c>
      <c r="C314" s="24">
        <v>357.3</v>
      </c>
      <c r="D314" s="103">
        <v>378.85</v>
      </c>
      <c r="E314" s="13">
        <f aca="true" t="shared" si="16" ref="E314:E319">(D314-C314)/C314</f>
        <v>0.06031346207668629</v>
      </c>
    </row>
    <row r="315" spans="1:5" ht="36.75">
      <c r="A315" s="10"/>
      <c r="B315" s="31" t="s">
        <v>208</v>
      </c>
      <c r="C315" s="24">
        <v>238.2</v>
      </c>
      <c r="D315" s="103">
        <v>252.5</v>
      </c>
      <c r="E315" s="13">
        <f t="shared" si="16"/>
        <v>0.06003358522250215</v>
      </c>
    </row>
    <row r="316" spans="1:5" ht="15">
      <c r="A316" s="10"/>
      <c r="B316" s="31" t="s">
        <v>209</v>
      </c>
      <c r="C316" s="24">
        <v>190.6</v>
      </c>
      <c r="D316" s="103">
        <v>203</v>
      </c>
      <c r="E316" s="13">
        <f t="shared" si="16"/>
        <v>0.06505771248688355</v>
      </c>
    </row>
    <row r="317" spans="1:5" ht="15">
      <c r="A317" s="10"/>
      <c r="B317" s="31" t="s">
        <v>210</v>
      </c>
      <c r="C317" s="24">
        <v>119.15</v>
      </c>
      <c r="D317" s="103">
        <f>C317*106%</f>
        <v>126.299</v>
      </c>
      <c r="E317" s="13">
        <f t="shared" si="16"/>
        <v>0.060000000000000005</v>
      </c>
    </row>
    <row r="318" spans="1:5" ht="15">
      <c r="A318" s="10"/>
      <c r="B318" s="31" t="s">
        <v>211</v>
      </c>
      <c r="C318" s="24">
        <v>119.15</v>
      </c>
      <c r="D318" s="103">
        <f>C318*106%</f>
        <v>126.299</v>
      </c>
      <c r="E318" s="13">
        <f t="shared" si="16"/>
        <v>0.060000000000000005</v>
      </c>
    </row>
    <row r="319" spans="1:5" ht="15">
      <c r="A319" s="10"/>
      <c r="B319" s="31" t="s">
        <v>212</v>
      </c>
      <c r="C319" s="24">
        <v>119.15</v>
      </c>
      <c r="D319" s="103">
        <f>C319*106%</f>
        <v>126.299</v>
      </c>
      <c r="E319" s="13">
        <f t="shared" si="16"/>
        <v>0.060000000000000005</v>
      </c>
    </row>
    <row r="320" spans="1:5" ht="15">
      <c r="A320" s="10"/>
      <c r="B320" s="110" t="s">
        <v>172</v>
      </c>
      <c r="C320" s="24"/>
      <c r="D320" s="103"/>
      <c r="E320" s="13"/>
    </row>
    <row r="321" spans="1:5" ht="15">
      <c r="A321" s="10"/>
      <c r="B321" s="31" t="s">
        <v>207</v>
      </c>
      <c r="C321" s="106">
        <v>131</v>
      </c>
      <c r="D321" s="103">
        <v>138.9</v>
      </c>
      <c r="E321" s="13">
        <f aca="true" t="shared" si="17" ref="E321:E327">(D321-C321)/C321</f>
        <v>0.06030534351145043</v>
      </c>
    </row>
    <row r="322" spans="1:5" ht="24.75">
      <c r="A322" s="10"/>
      <c r="B322" s="31" t="s">
        <v>213</v>
      </c>
      <c r="C322" s="106">
        <v>59.6</v>
      </c>
      <c r="D322" s="103">
        <v>63.2</v>
      </c>
      <c r="E322" s="13">
        <f t="shared" si="17"/>
        <v>0.06040268456375841</v>
      </c>
    </row>
    <row r="323" spans="1:5" ht="15">
      <c r="A323" s="10"/>
      <c r="B323" s="31" t="s">
        <v>214</v>
      </c>
      <c r="C323" s="106">
        <v>71.45</v>
      </c>
      <c r="D323" s="103">
        <v>75.75</v>
      </c>
      <c r="E323" s="13">
        <f t="shared" si="17"/>
        <v>0.060181945416375046</v>
      </c>
    </row>
    <row r="324" spans="1:5" ht="24.75">
      <c r="A324" s="10"/>
      <c r="B324" s="31" t="s">
        <v>215</v>
      </c>
      <c r="C324" s="106">
        <v>71.45</v>
      </c>
      <c r="D324" s="103">
        <v>75.75</v>
      </c>
      <c r="E324" s="13">
        <f t="shared" si="17"/>
        <v>0.060181945416375046</v>
      </c>
    </row>
    <row r="325" spans="1:5" ht="15">
      <c r="A325" s="10"/>
      <c r="B325" s="31" t="s">
        <v>216</v>
      </c>
      <c r="C325" s="104">
        <v>71.45</v>
      </c>
      <c r="D325" s="103">
        <v>75.75</v>
      </c>
      <c r="E325" s="13">
        <f t="shared" si="17"/>
        <v>0.060181945416375046</v>
      </c>
    </row>
    <row r="326" spans="1:5" ht="15">
      <c r="A326" s="10"/>
      <c r="B326" s="31" t="s">
        <v>217</v>
      </c>
      <c r="C326" s="104">
        <v>131</v>
      </c>
      <c r="D326" s="103">
        <v>138.9</v>
      </c>
      <c r="E326" s="13">
        <f t="shared" si="17"/>
        <v>0.06030534351145043</v>
      </c>
    </row>
    <row r="327" spans="1:5" ht="15">
      <c r="A327" s="10"/>
      <c r="B327" s="31" t="s">
        <v>210</v>
      </c>
      <c r="C327" s="104">
        <v>71.45</v>
      </c>
      <c r="D327" s="103">
        <v>75.75</v>
      </c>
      <c r="E327" s="13">
        <f t="shared" si="17"/>
        <v>0.060181945416375046</v>
      </c>
    </row>
    <row r="328" spans="1:5" ht="24.75">
      <c r="A328" s="10"/>
      <c r="B328" s="31" t="s">
        <v>218</v>
      </c>
      <c r="C328" s="103"/>
      <c r="D328" s="103"/>
      <c r="E328" s="13"/>
    </row>
    <row r="329" spans="1:5" ht="24.75">
      <c r="A329" s="10"/>
      <c r="B329" s="31" t="s">
        <v>219</v>
      </c>
      <c r="C329" s="103"/>
      <c r="D329" s="103"/>
      <c r="E329" s="13"/>
    </row>
    <row r="330" spans="1:5" ht="15">
      <c r="A330" s="10"/>
      <c r="B330" s="31" t="s">
        <v>220</v>
      </c>
      <c r="C330" s="103"/>
      <c r="D330" s="103"/>
      <c r="E330" s="13"/>
    </row>
    <row r="331" spans="1:5" ht="15">
      <c r="A331" s="10"/>
      <c r="B331" s="31" t="s">
        <v>221</v>
      </c>
      <c r="C331" s="103"/>
      <c r="D331" s="103"/>
      <c r="E331" s="13"/>
    </row>
    <row r="332" spans="1:5" ht="24.75">
      <c r="A332" s="10"/>
      <c r="B332" s="46" t="s">
        <v>198</v>
      </c>
      <c r="C332" s="103"/>
      <c r="D332" s="103"/>
      <c r="E332" s="13"/>
    </row>
    <row r="333" spans="1:5" ht="15">
      <c r="A333" s="10"/>
      <c r="B333" s="46" t="s">
        <v>224</v>
      </c>
      <c r="C333" s="103"/>
      <c r="D333" s="103"/>
      <c r="E333" s="13"/>
    </row>
    <row r="334" spans="1:5" ht="15">
      <c r="A334" s="10"/>
      <c r="B334" s="95" t="s">
        <v>206</v>
      </c>
      <c r="C334" s="103"/>
      <c r="D334" s="103"/>
      <c r="E334" s="13"/>
    </row>
    <row r="335" spans="1:5" ht="15">
      <c r="A335" s="10"/>
      <c r="B335" s="31" t="s">
        <v>207</v>
      </c>
      <c r="C335" s="24">
        <v>357.3</v>
      </c>
      <c r="D335" s="103">
        <v>378.85</v>
      </c>
      <c r="E335" s="13">
        <f aca="true" t="shared" si="18" ref="E335:E340">(D335-C335)/C335</f>
        <v>0.06031346207668629</v>
      </c>
    </row>
    <row r="336" spans="1:5" ht="36.75">
      <c r="A336" s="10"/>
      <c r="B336" s="31" t="s">
        <v>208</v>
      </c>
      <c r="C336" s="24">
        <v>238.2</v>
      </c>
      <c r="D336" s="103">
        <v>252.5</v>
      </c>
      <c r="E336" s="13">
        <f t="shared" si="18"/>
        <v>0.06003358522250215</v>
      </c>
    </row>
    <row r="337" spans="1:5" ht="15">
      <c r="A337" s="10"/>
      <c r="B337" s="31" t="s">
        <v>209</v>
      </c>
      <c r="C337" s="24">
        <v>190.6</v>
      </c>
      <c r="D337" s="103">
        <v>203</v>
      </c>
      <c r="E337" s="13">
        <f t="shared" si="18"/>
        <v>0.06505771248688355</v>
      </c>
    </row>
    <row r="338" spans="1:5" ht="15">
      <c r="A338" s="10"/>
      <c r="B338" s="31" t="s">
        <v>210</v>
      </c>
      <c r="C338" s="24">
        <v>119.15</v>
      </c>
      <c r="D338" s="103">
        <f>C338*106%</f>
        <v>126.299</v>
      </c>
      <c r="E338" s="13">
        <f t="shared" si="18"/>
        <v>0.060000000000000005</v>
      </c>
    </row>
    <row r="339" spans="1:5" ht="15">
      <c r="A339" s="10"/>
      <c r="B339" s="31" t="s">
        <v>211</v>
      </c>
      <c r="C339" s="24">
        <v>119.15</v>
      </c>
      <c r="D339" s="103">
        <f>C339*106%</f>
        <v>126.299</v>
      </c>
      <c r="E339" s="13">
        <f t="shared" si="18"/>
        <v>0.060000000000000005</v>
      </c>
    </row>
    <row r="340" spans="1:5" ht="15">
      <c r="A340" s="10"/>
      <c r="B340" s="31" t="s">
        <v>212</v>
      </c>
      <c r="C340" s="24">
        <v>119.15</v>
      </c>
      <c r="D340" s="103">
        <f>C340*106%</f>
        <v>126.299</v>
      </c>
      <c r="E340" s="13">
        <f t="shared" si="18"/>
        <v>0.060000000000000005</v>
      </c>
    </row>
    <row r="341" spans="1:5" ht="15">
      <c r="A341" s="10"/>
      <c r="B341" s="110" t="s">
        <v>172</v>
      </c>
      <c r="C341" s="24"/>
      <c r="D341" s="103"/>
      <c r="E341" s="13"/>
    </row>
    <row r="342" spans="1:5" ht="15">
      <c r="A342" s="10"/>
      <c r="B342" s="31" t="s">
        <v>207</v>
      </c>
      <c r="C342" s="106">
        <v>131</v>
      </c>
      <c r="D342" s="103">
        <v>138.9</v>
      </c>
      <c r="E342" s="13">
        <f aca="true" t="shared" si="19" ref="E342:E348">(D342-C342)/C342</f>
        <v>0.06030534351145043</v>
      </c>
    </row>
    <row r="343" spans="1:5" ht="24.75">
      <c r="A343" s="10"/>
      <c r="B343" s="31" t="s">
        <v>213</v>
      </c>
      <c r="C343" s="106">
        <v>59.6</v>
      </c>
      <c r="D343" s="103">
        <v>63.2</v>
      </c>
      <c r="E343" s="13">
        <f t="shared" si="19"/>
        <v>0.06040268456375841</v>
      </c>
    </row>
    <row r="344" spans="1:5" ht="15">
      <c r="A344" s="10"/>
      <c r="B344" s="31" t="s">
        <v>214</v>
      </c>
      <c r="C344" s="106">
        <v>71.45</v>
      </c>
      <c r="D344" s="103">
        <v>75.75</v>
      </c>
      <c r="E344" s="13">
        <f t="shared" si="19"/>
        <v>0.060181945416375046</v>
      </c>
    </row>
    <row r="345" spans="1:5" ht="24.75">
      <c r="A345" s="10"/>
      <c r="B345" s="31" t="s">
        <v>215</v>
      </c>
      <c r="C345" s="106">
        <v>71.45</v>
      </c>
      <c r="D345" s="103">
        <v>75.75</v>
      </c>
      <c r="E345" s="13">
        <f t="shared" si="19"/>
        <v>0.060181945416375046</v>
      </c>
    </row>
    <row r="346" spans="1:5" ht="15">
      <c r="A346" s="10"/>
      <c r="B346" s="31" t="s">
        <v>216</v>
      </c>
      <c r="C346" s="106">
        <v>71.45</v>
      </c>
      <c r="D346" s="103">
        <v>75.75</v>
      </c>
      <c r="E346" s="13">
        <f t="shared" si="19"/>
        <v>0.060181945416375046</v>
      </c>
    </row>
    <row r="347" spans="1:5" ht="15">
      <c r="A347" s="10"/>
      <c r="B347" s="31" t="s">
        <v>217</v>
      </c>
      <c r="C347" s="106">
        <v>131</v>
      </c>
      <c r="D347" s="103">
        <v>138.9</v>
      </c>
      <c r="E347" s="13">
        <f t="shared" si="19"/>
        <v>0.06030534351145043</v>
      </c>
    </row>
    <row r="348" spans="1:5" ht="15">
      <c r="A348" s="10"/>
      <c r="B348" s="31" t="s">
        <v>210</v>
      </c>
      <c r="C348" s="106">
        <v>71.45</v>
      </c>
      <c r="D348" s="103">
        <v>75.75</v>
      </c>
      <c r="E348" s="13">
        <f t="shared" si="19"/>
        <v>0.060181945416375046</v>
      </c>
    </row>
    <row r="349" spans="1:5" ht="24.75">
      <c r="A349" s="10"/>
      <c r="B349" s="31" t="s">
        <v>218</v>
      </c>
      <c r="C349" s="24"/>
      <c r="D349" s="103"/>
      <c r="E349" s="13"/>
    </row>
    <row r="350" spans="1:5" ht="24.75">
      <c r="A350" s="10"/>
      <c r="B350" s="31" t="s">
        <v>219</v>
      </c>
      <c r="C350" s="24"/>
      <c r="D350" s="103"/>
      <c r="E350" s="13"/>
    </row>
    <row r="351" spans="1:5" ht="15">
      <c r="A351" s="10"/>
      <c r="B351" s="31" t="s">
        <v>220</v>
      </c>
      <c r="C351" s="24"/>
      <c r="D351" s="103"/>
      <c r="E351" s="13"/>
    </row>
    <row r="352" spans="1:5" ht="15">
      <c r="A352" s="10"/>
      <c r="B352" s="31" t="s">
        <v>221</v>
      </c>
      <c r="C352" s="24"/>
      <c r="D352" s="103"/>
      <c r="E352" s="13"/>
    </row>
    <row r="353" spans="1:5" ht="24.75">
      <c r="A353" s="10"/>
      <c r="B353" s="46" t="s">
        <v>198</v>
      </c>
      <c r="C353" s="24"/>
      <c r="D353" s="103"/>
      <c r="E353" s="13"/>
    </row>
    <row r="354" spans="1:5" ht="15">
      <c r="A354" s="10"/>
      <c r="B354" s="46" t="s">
        <v>225</v>
      </c>
      <c r="C354" s="24"/>
      <c r="D354" s="103"/>
      <c r="E354" s="13"/>
    </row>
    <row r="355" spans="1:5" ht="15">
      <c r="A355" s="10"/>
      <c r="B355" s="95" t="s">
        <v>206</v>
      </c>
      <c r="C355" s="24"/>
      <c r="D355" s="103"/>
      <c r="E355" s="13"/>
    </row>
    <row r="356" spans="1:5" ht="15">
      <c r="A356" s="10"/>
      <c r="B356" s="31" t="s">
        <v>207</v>
      </c>
      <c r="C356" s="24">
        <v>357.3</v>
      </c>
      <c r="D356" s="103">
        <v>378.85</v>
      </c>
      <c r="E356" s="13">
        <f aca="true" t="shared" si="20" ref="E356:E361">(D356-C356)/C356</f>
        <v>0.06031346207668629</v>
      </c>
    </row>
    <row r="357" spans="1:5" ht="36.75">
      <c r="A357" s="10"/>
      <c r="B357" s="31" t="s">
        <v>208</v>
      </c>
      <c r="C357" s="24">
        <v>238.2</v>
      </c>
      <c r="D357" s="103">
        <v>252.5</v>
      </c>
      <c r="E357" s="13">
        <f t="shared" si="20"/>
        <v>0.06003358522250215</v>
      </c>
    </row>
    <row r="358" spans="1:5" ht="15">
      <c r="A358" s="10"/>
      <c r="B358" s="31" t="s">
        <v>209</v>
      </c>
      <c r="C358" s="24">
        <v>190.6</v>
      </c>
      <c r="D358" s="103">
        <v>203</v>
      </c>
      <c r="E358" s="13">
        <f t="shared" si="20"/>
        <v>0.06505771248688355</v>
      </c>
    </row>
    <row r="359" spans="1:5" ht="15">
      <c r="A359" s="10"/>
      <c r="B359" s="31" t="s">
        <v>210</v>
      </c>
      <c r="C359" s="24">
        <v>119.15</v>
      </c>
      <c r="D359" s="103">
        <f>C359*106%</f>
        <v>126.299</v>
      </c>
      <c r="E359" s="13">
        <f t="shared" si="20"/>
        <v>0.060000000000000005</v>
      </c>
    </row>
    <row r="360" spans="1:5" ht="15">
      <c r="A360" s="10"/>
      <c r="B360" s="31" t="s">
        <v>211</v>
      </c>
      <c r="C360" s="24">
        <v>119.15</v>
      </c>
      <c r="D360" s="103">
        <f>C360*106%</f>
        <v>126.299</v>
      </c>
      <c r="E360" s="13">
        <f t="shared" si="20"/>
        <v>0.060000000000000005</v>
      </c>
    </row>
    <row r="361" spans="1:5" ht="15">
      <c r="A361" s="10"/>
      <c r="B361" s="31" t="s">
        <v>212</v>
      </c>
      <c r="C361" s="24">
        <v>119.15</v>
      </c>
      <c r="D361" s="103">
        <f>C361*106%</f>
        <v>126.299</v>
      </c>
      <c r="E361" s="13">
        <f t="shared" si="20"/>
        <v>0.060000000000000005</v>
      </c>
    </row>
    <row r="362" spans="1:5" ht="15">
      <c r="A362" s="10"/>
      <c r="B362" s="110" t="s">
        <v>172</v>
      </c>
      <c r="C362" s="25"/>
      <c r="D362" s="103"/>
      <c r="E362" s="13"/>
    </row>
    <row r="363" spans="1:5" ht="15">
      <c r="A363" s="10"/>
      <c r="B363" s="31" t="s">
        <v>207</v>
      </c>
      <c r="C363" s="106">
        <v>131</v>
      </c>
      <c r="D363" s="103">
        <v>138.9</v>
      </c>
      <c r="E363" s="13">
        <f aca="true" t="shared" si="21" ref="E363:E369">(D363-C363)/C363</f>
        <v>0.06030534351145043</v>
      </c>
    </row>
    <row r="364" spans="1:5" ht="24.75">
      <c r="A364" s="10"/>
      <c r="B364" s="31" t="s">
        <v>213</v>
      </c>
      <c r="C364" s="106">
        <v>59.6</v>
      </c>
      <c r="D364" s="103">
        <v>63.2</v>
      </c>
      <c r="E364" s="13">
        <f t="shared" si="21"/>
        <v>0.06040268456375841</v>
      </c>
    </row>
    <row r="365" spans="1:5" ht="15">
      <c r="A365" s="10"/>
      <c r="B365" s="31" t="s">
        <v>214</v>
      </c>
      <c r="C365" s="106">
        <v>71.45</v>
      </c>
      <c r="D365" s="103">
        <v>75.75</v>
      </c>
      <c r="E365" s="13">
        <f t="shared" si="21"/>
        <v>0.060181945416375046</v>
      </c>
    </row>
    <row r="366" spans="1:5" ht="24.75">
      <c r="A366" s="10"/>
      <c r="B366" s="31" t="s">
        <v>215</v>
      </c>
      <c r="C366" s="106">
        <v>71.45</v>
      </c>
      <c r="D366" s="103">
        <v>75.75</v>
      </c>
      <c r="E366" s="13">
        <f t="shared" si="21"/>
        <v>0.060181945416375046</v>
      </c>
    </row>
    <row r="367" spans="1:5" ht="15">
      <c r="A367" s="10"/>
      <c r="B367" s="31" t="s">
        <v>216</v>
      </c>
      <c r="C367" s="106">
        <v>71.45</v>
      </c>
      <c r="D367" s="103">
        <v>75.75</v>
      </c>
      <c r="E367" s="13">
        <f t="shared" si="21"/>
        <v>0.060181945416375046</v>
      </c>
    </row>
    <row r="368" spans="1:5" ht="15">
      <c r="A368" s="10"/>
      <c r="B368" s="31" t="s">
        <v>217</v>
      </c>
      <c r="C368" s="106">
        <v>131</v>
      </c>
      <c r="D368" s="103">
        <v>138.9</v>
      </c>
      <c r="E368" s="13">
        <f t="shared" si="21"/>
        <v>0.06030534351145043</v>
      </c>
    </row>
    <row r="369" spans="1:5" ht="15">
      <c r="A369" s="10"/>
      <c r="B369" s="31" t="s">
        <v>210</v>
      </c>
      <c r="C369" s="106">
        <v>71.45</v>
      </c>
      <c r="D369" s="103">
        <v>75.75</v>
      </c>
      <c r="E369" s="13">
        <f t="shared" si="21"/>
        <v>0.060181945416375046</v>
      </c>
    </row>
    <row r="370" spans="1:5" ht="24.75">
      <c r="A370" s="10"/>
      <c r="B370" s="31" t="s">
        <v>218</v>
      </c>
      <c r="C370" s="25"/>
      <c r="D370" s="103"/>
      <c r="E370" s="13"/>
    </row>
    <row r="371" spans="1:5" ht="24.75">
      <c r="A371" s="10"/>
      <c r="B371" s="31" t="s">
        <v>219</v>
      </c>
      <c r="C371" s="25"/>
      <c r="D371" s="103"/>
      <c r="E371" s="13"/>
    </row>
    <row r="372" spans="1:5" ht="15">
      <c r="A372" s="10"/>
      <c r="B372" s="31" t="s">
        <v>220</v>
      </c>
      <c r="C372" s="25"/>
      <c r="D372" s="103"/>
      <c r="E372" s="13"/>
    </row>
    <row r="373" spans="1:5" ht="15">
      <c r="A373" s="10"/>
      <c r="B373" s="31" t="s">
        <v>221</v>
      </c>
      <c r="C373" s="25"/>
      <c r="D373" s="103"/>
      <c r="E373" s="13"/>
    </row>
    <row r="374" spans="1:5" ht="24.75">
      <c r="A374" s="10"/>
      <c r="B374" s="46" t="s">
        <v>198</v>
      </c>
      <c r="C374" s="25"/>
      <c r="D374" s="103"/>
      <c r="E374" s="13"/>
    </row>
    <row r="375" spans="1:5" ht="15">
      <c r="A375" s="11">
        <v>19</v>
      </c>
      <c r="B375" s="54" t="s">
        <v>226</v>
      </c>
      <c r="C375" s="25"/>
      <c r="D375" s="103"/>
      <c r="E375" s="13"/>
    </row>
    <row r="376" spans="1:5" ht="15">
      <c r="A376" s="10"/>
      <c r="B376" s="46" t="s">
        <v>227</v>
      </c>
      <c r="C376" s="25">
        <v>238.2</v>
      </c>
      <c r="D376" s="103">
        <v>252.5</v>
      </c>
      <c r="E376" s="13">
        <f>(D376-C376)/C376</f>
        <v>0.06003358522250215</v>
      </c>
    </row>
    <row r="377" spans="1:5" ht="15">
      <c r="A377" s="10"/>
      <c r="B377" s="31"/>
      <c r="C377" s="25"/>
      <c r="D377" s="103"/>
      <c r="E377" s="13"/>
    </row>
    <row r="378" spans="1:5" ht="15">
      <c r="A378" s="11">
        <v>20</v>
      </c>
      <c r="B378" s="54" t="s">
        <v>228</v>
      </c>
      <c r="C378" s="102"/>
      <c r="D378" s="103"/>
      <c r="E378" s="13"/>
    </row>
    <row r="379" spans="1:5" ht="24.75">
      <c r="A379" s="10"/>
      <c r="B379" s="33" t="s">
        <v>295</v>
      </c>
      <c r="C379" s="25"/>
      <c r="D379" s="103"/>
      <c r="E379" s="13"/>
    </row>
    <row r="380" spans="1:5" ht="24.75">
      <c r="A380" s="10"/>
      <c r="B380" s="91" t="s">
        <v>229</v>
      </c>
      <c r="C380" s="25"/>
      <c r="D380" s="103"/>
      <c r="E380" s="13"/>
    </row>
    <row r="381" spans="1:5" ht="15">
      <c r="A381" s="10"/>
      <c r="B381" s="91" t="s">
        <v>230</v>
      </c>
      <c r="C381" s="25"/>
      <c r="D381" s="103"/>
      <c r="E381" s="13"/>
    </row>
    <row r="382" spans="1:5" ht="15">
      <c r="A382" s="10"/>
      <c r="B382" s="91" t="s">
        <v>231</v>
      </c>
      <c r="C382" s="56">
        <v>152.95800000000003</v>
      </c>
      <c r="D382" s="103">
        <v>162.15</v>
      </c>
      <c r="E382" s="13">
        <f>(D382-C382)/C382</f>
        <v>0.06009492801945617</v>
      </c>
    </row>
    <row r="383" spans="1:5" ht="24.75">
      <c r="A383" s="10"/>
      <c r="B383" s="47" t="s">
        <v>232</v>
      </c>
      <c r="C383" s="25"/>
      <c r="D383" s="103"/>
      <c r="E383" s="13"/>
    </row>
    <row r="384" spans="1:5" ht="15">
      <c r="A384" s="10"/>
      <c r="B384" s="31" t="s">
        <v>233</v>
      </c>
      <c r="C384" s="25"/>
      <c r="D384" s="103"/>
      <c r="E384" s="13"/>
    </row>
    <row r="385" spans="1:5" ht="15">
      <c r="A385" s="10"/>
      <c r="B385" s="95" t="s">
        <v>234</v>
      </c>
      <c r="C385" s="25"/>
      <c r="D385" s="103"/>
      <c r="E385" s="13"/>
    </row>
    <row r="386" spans="1:5" ht="15">
      <c r="A386" s="10"/>
      <c r="B386" s="91" t="s">
        <v>235</v>
      </c>
      <c r="C386" s="106">
        <v>2707.876</v>
      </c>
      <c r="D386" s="103">
        <f>C386*106%</f>
        <v>2870.3485600000004</v>
      </c>
      <c r="E386" s="13">
        <f aca="true" t="shared" si="22" ref="E386:E397">(D386-C386)/C386</f>
        <v>0.06000000000000005</v>
      </c>
    </row>
    <row r="387" spans="1:5" ht="15">
      <c r="A387" s="10"/>
      <c r="B387" s="91" t="s">
        <v>236</v>
      </c>
      <c r="C387" s="106">
        <v>1684.287</v>
      </c>
      <c r="D387" s="103">
        <v>1785.35</v>
      </c>
      <c r="E387" s="13">
        <f t="shared" si="22"/>
        <v>0.06000343171917843</v>
      </c>
    </row>
    <row r="388" spans="1:5" ht="15">
      <c r="A388" s="10"/>
      <c r="B388" s="31" t="s">
        <v>237</v>
      </c>
      <c r="C388" s="106">
        <v>1688.156</v>
      </c>
      <c r="D388" s="103">
        <f>C388*106%</f>
        <v>1789.44536</v>
      </c>
      <c r="E388" s="13">
        <f t="shared" si="22"/>
        <v>0.06</v>
      </c>
    </row>
    <row r="389" spans="1:5" ht="15">
      <c r="A389" s="10"/>
      <c r="B389" s="31" t="s">
        <v>238</v>
      </c>
      <c r="C389" s="106">
        <v>2461.6380000000004</v>
      </c>
      <c r="D389" s="103">
        <v>2609.35</v>
      </c>
      <c r="E389" s="13">
        <f t="shared" si="22"/>
        <v>0.0600055735246204</v>
      </c>
    </row>
    <row r="390" spans="1:5" ht="15">
      <c r="A390" s="10"/>
      <c r="B390" s="31" t="s">
        <v>239</v>
      </c>
      <c r="C390" s="106">
        <v>1179.038</v>
      </c>
      <c r="D390" s="103">
        <v>1249.8</v>
      </c>
      <c r="E390" s="13">
        <f t="shared" si="22"/>
        <v>0.06001672549994143</v>
      </c>
    </row>
    <row r="391" spans="1:5" ht="15">
      <c r="A391" s="10"/>
      <c r="B391" s="31" t="s">
        <v>240</v>
      </c>
      <c r="C391" s="106">
        <v>2461.6380000000004</v>
      </c>
      <c r="D391" s="103">
        <v>2609.35</v>
      </c>
      <c r="E391" s="13">
        <f t="shared" si="22"/>
        <v>0.0600055735246204</v>
      </c>
    </row>
    <row r="392" spans="1:5" ht="15">
      <c r="A392" s="10"/>
      <c r="B392" s="31" t="s">
        <v>241</v>
      </c>
      <c r="C392" s="106">
        <v>2720.8080000000004</v>
      </c>
      <c r="D392" s="103">
        <v>2885.05</v>
      </c>
      <c r="E392" s="13">
        <f t="shared" si="22"/>
        <v>0.06036515623300127</v>
      </c>
    </row>
    <row r="393" spans="1:5" ht="15">
      <c r="A393" s="10"/>
      <c r="B393" s="31" t="s">
        <v>242</v>
      </c>
      <c r="C393" s="106">
        <v>751.4870000000001</v>
      </c>
      <c r="D393" s="103">
        <v>796.6</v>
      </c>
      <c r="E393" s="13">
        <f t="shared" si="22"/>
        <v>0.06003164392730671</v>
      </c>
    </row>
    <row r="394" spans="1:5" ht="15">
      <c r="A394" s="10"/>
      <c r="B394" s="31" t="s">
        <v>243</v>
      </c>
      <c r="C394" s="106">
        <v>388.755</v>
      </c>
      <c r="D394" s="103">
        <v>412.1</v>
      </c>
      <c r="E394" s="13">
        <f t="shared" si="22"/>
        <v>0.06005067458939442</v>
      </c>
    </row>
    <row r="395" spans="1:5" ht="15">
      <c r="A395" s="10"/>
      <c r="B395" s="31" t="s">
        <v>244</v>
      </c>
      <c r="C395" s="106">
        <v>259.17</v>
      </c>
      <c r="D395" s="103">
        <v>274.7</v>
      </c>
      <c r="E395" s="13">
        <f t="shared" si="22"/>
        <v>0.05992205888027153</v>
      </c>
    </row>
    <row r="396" spans="1:5" ht="15">
      <c r="A396" s="10"/>
      <c r="B396" s="31" t="s">
        <v>245</v>
      </c>
      <c r="C396" s="106">
        <v>1347.4720000000002</v>
      </c>
      <c r="D396" s="103">
        <v>1428.3</v>
      </c>
      <c r="E396" s="13">
        <f t="shared" si="22"/>
        <v>0.05998491990928178</v>
      </c>
    </row>
    <row r="397" spans="1:5" ht="15">
      <c r="A397" s="10"/>
      <c r="B397" s="31" t="s">
        <v>246</v>
      </c>
      <c r="C397" s="106">
        <v>1347.4720000000002</v>
      </c>
      <c r="D397" s="103">
        <v>4128.3</v>
      </c>
      <c r="E397" s="13">
        <f t="shared" si="22"/>
        <v>2.063737131458019</v>
      </c>
    </row>
    <row r="398" spans="1:5" ht="15">
      <c r="A398" s="10"/>
      <c r="B398" s="31" t="s">
        <v>247</v>
      </c>
      <c r="C398" s="25"/>
      <c r="D398" s="103"/>
      <c r="E398" s="13"/>
    </row>
    <row r="399" spans="1:5" ht="24.75">
      <c r="A399" s="10"/>
      <c r="B399" s="31" t="s">
        <v>248</v>
      </c>
      <c r="C399" s="25"/>
      <c r="D399" s="103"/>
      <c r="E399" s="13"/>
    </row>
    <row r="400" spans="1:5" ht="15">
      <c r="A400" s="10"/>
      <c r="B400" s="31" t="s">
        <v>249</v>
      </c>
      <c r="C400" s="25"/>
      <c r="D400" s="103"/>
      <c r="E400" s="13"/>
    </row>
    <row r="401" spans="1:5" ht="15">
      <c r="A401" s="10"/>
      <c r="B401" s="31" t="s">
        <v>250</v>
      </c>
      <c r="C401" s="103">
        <v>28.6</v>
      </c>
      <c r="D401" s="103">
        <v>30.3</v>
      </c>
      <c r="E401" s="13">
        <f>(D401-C401)/C401</f>
        <v>0.05944055944055941</v>
      </c>
    </row>
    <row r="402" spans="1:5" ht="15">
      <c r="A402" s="10"/>
      <c r="B402" s="31" t="s">
        <v>251</v>
      </c>
      <c r="C402" s="103">
        <v>50.7</v>
      </c>
      <c r="D402" s="103">
        <v>53.75</v>
      </c>
      <c r="E402" s="13">
        <f>(D402-C402)/C402</f>
        <v>0.060157790927021636</v>
      </c>
    </row>
    <row r="403" spans="1:5" ht="15">
      <c r="A403" s="10"/>
      <c r="B403" s="31"/>
      <c r="C403" s="102"/>
      <c r="D403" s="103"/>
      <c r="E403" s="13"/>
    </row>
    <row r="404" spans="1:5" ht="15">
      <c r="A404" s="10"/>
      <c r="B404" s="31" t="s">
        <v>252</v>
      </c>
      <c r="C404" s="103">
        <v>1977.2</v>
      </c>
      <c r="D404" s="103">
        <v>2095.8</v>
      </c>
      <c r="E404" s="13">
        <f>(D404-C404)/C404</f>
        <v>0.05998381549666201</v>
      </c>
    </row>
    <row r="405" spans="1:5" ht="15">
      <c r="A405" s="10"/>
      <c r="B405" s="31"/>
      <c r="C405" s="102"/>
      <c r="D405" s="103"/>
      <c r="E405" s="13"/>
    </row>
    <row r="406" spans="1:5" ht="15">
      <c r="A406" s="10"/>
      <c r="B406" s="31" t="s">
        <v>253</v>
      </c>
      <c r="C406" s="103">
        <v>64.85</v>
      </c>
      <c r="D406" s="103">
        <v>68.75</v>
      </c>
      <c r="E406" s="13">
        <f>(D406-C406)/C406</f>
        <v>0.06013878180416355</v>
      </c>
    </row>
    <row r="407" spans="1:5" ht="15">
      <c r="A407" s="10">
        <v>0</v>
      </c>
      <c r="B407" s="31"/>
      <c r="C407" s="102"/>
      <c r="D407" s="103"/>
      <c r="E407" s="13"/>
    </row>
    <row r="408" spans="1:5" ht="15">
      <c r="A408" s="11">
        <v>21</v>
      </c>
      <c r="B408" s="54" t="s">
        <v>254</v>
      </c>
      <c r="C408" s="102"/>
      <c r="D408" s="103"/>
      <c r="E408" s="13"/>
    </row>
    <row r="409" spans="1:5" ht="15">
      <c r="A409" s="10"/>
      <c r="B409" s="46" t="s">
        <v>200</v>
      </c>
      <c r="C409" s="103">
        <v>833.7</v>
      </c>
      <c r="D409" s="103">
        <v>883.7</v>
      </c>
      <c r="E409" s="13">
        <f>(D409-C409)/C409</f>
        <v>0.0599736116108912</v>
      </c>
    </row>
    <row r="410" spans="1:5" ht="15">
      <c r="A410" s="10"/>
      <c r="B410" s="46" t="s">
        <v>255</v>
      </c>
      <c r="C410" s="103">
        <v>279.9</v>
      </c>
      <c r="D410" s="103">
        <v>296.7</v>
      </c>
      <c r="E410" s="13">
        <f>(D410-C410)/C410</f>
        <v>0.060021436227224056</v>
      </c>
    </row>
    <row r="411" spans="1:5" ht="15">
      <c r="A411" s="10"/>
      <c r="B411" s="31"/>
      <c r="C411" s="103"/>
      <c r="D411" s="103"/>
      <c r="E411" s="13"/>
    </row>
    <row r="412" spans="1:5" ht="15">
      <c r="A412" s="11">
        <v>22</v>
      </c>
      <c r="B412" s="54" t="s">
        <v>256</v>
      </c>
      <c r="C412" s="103"/>
      <c r="D412" s="103"/>
      <c r="E412" s="13"/>
    </row>
    <row r="413" spans="1:5" ht="15">
      <c r="A413" s="10"/>
      <c r="B413" s="46" t="s">
        <v>257</v>
      </c>
      <c r="C413" s="103">
        <v>77.4</v>
      </c>
      <c r="D413" s="103">
        <v>82</v>
      </c>
      <c r="E413" s="13">
        <f>(D413-C413)/C413</f>
        <v>0.05943152454780354</v>
      </c>
    </row>
    <row r="414" spans="1:5" ht="15">
      <c r="A414" s="10"/>
      <c r="B414" s="46" t="s">
        <v>258</v>
      </c>
      <c r="C414" s="103">
        <v>901</v>
      </c>
      <c r="D414" s="103">
        <v>955</v>
      </c>
      <c r="E414" s="13">
        <f>(D414-C414)/C414</f>
        <v>0.05993340732519423</v>
      </c>
    </row>
    <row r="415" spans="1:5" ht="15">
      <c r="A415" s="10"/>
      <c r="B415" s="31"/>
      <c r="C415" s="103"/>
      <c r="D415" s="103"/>
      <c r="E415" s="13"/>
    </row>
    <row r="416" spans="1:5" ht="15">
      <c r="A416" s="11">
        <v>23</v>
      </c>
      <c r="B416" s="54" t="s">
        <v>259</v>
      </c>
      <c r="C416" s="103"/>
      <c r="D416" s="103"/>
      <c r="E416" s="13"/>
    </row>
    <row r="417" spans="1:5" ht="15">
      <c r="A417" s="10"/>
      <c r="B417" s="46" t="s">
        <v>260</v>
      </c>
      <c r="C417" s="103">
        <v>17.8</v>
      </c>
      <c r="D417" s="103">
        <v>18.9</v>
      </c>
      <c r="E417" s="13">
        <f>(D417-C417)/C417</f>
        <v>0.061797752808988644</v>
      </c>
    </row>
    <row r="418" spans="1:5" ht="15">
      <c r="A418" s="10"/>
      <c r="B418" s="46" t="s">
        <v>261</v>
      </c>
      <c r="C418" s="103">
        <v>29.8</v>
      </c>
      <c r="D418" s="103">
        <v>31.6</v>
      </c>
      <c r="E418" s="13">
        <f>(D418-C418)/C418</f>
        <v>0.06040268456375841</v>
      </c>
    </row>
    <row r="419" spans="1:5" ht="15">
      <c r="A419" s="10"/>
      <c r="B419" s="46" t="s">
        <v>262</v>
      </c>
      <c r="C419" s="103">
        <v>35.7</v>
      </c>
      <c r="D419" s="103">
        <v>37.85</v>
      </c>
      <c r="E419" s="13">
        <f>(D419-C419)/C419</f>
        <v>0.060224089635854294</v>
      </c>
    </row>
    <row r="420" spans="1:5" ht="15">
      <c r="A420" s="10"/>
      <c r="B420" s="31"/>
      <c r="C420" s="103"/>
      <c r="D420" s="103"/>
      <c r="E420" s="13"/>
    </row>
    <row r="421" spans="1:5" ht="15">
      <c r="A421" s="11">
        <v>24</v>
      </c>
      <c r="B421" s="54" t="s">
        <v>263</v>
      </c>
      <c r="C421" s="103"/>
      <c r="D421" s="103"/>
      <c r="E421" s="13"/>
    </row>
    <row r="422" spans="1:5" ht="24.75">
      <c r="A422" s="10"/>
      <c r="B422" s="31" t="s">
        <v>264</v>
      </c>
      <c r="C422" s="102"/>
      <c r="D422" s="103"/>
      <c r="E422" s="13"/>
    </row>
    <row r="423" spans="1:5" ht="24.75">
      <c r="A423" s="10"/>
      <c r="B423" s="31" t="s">
        <v>265</v>
      </c>
      <c r="C423" s="102"/>
      <c r="D423" s="103"/>
      <c r="E423" s="13"/>
    </row>
    <row r="424" spans="1:5" ht="24.75">
      <c r="A424" s="10"/>
      <c r="B424" s="31" t="s">
        <v>266</v>
      </c>
      <c r="C424" s="102"/>
      <c r="D424" s="103"/>
      <c r="E424" s="13"/>
    </row>
    <row r="425" spans="1:5" ht="15">
      <c r="A425" s="10"/>
      <c r="B425" s="31"/>
      <c r="C425" s="102"/>
      <c r="D425" s="103"/>
      <c r="E425" s="13"/>
    </row>
    <row r="426" spans="1:5" ht="15">
      <c r="A426" s="10"/>
      <c r="B426" s="31" t="s">
        <v>267</v>
      </c>
      <c r="C426" s="103">
        <v>0.65</v>
      </c>
      <c r="D426" s="103">
        <v>0.7</v>
      </c>
      <c r="E426" s="13">
        <f>(D426-C426)/C426</f>
        <v>0.07692307692307682</v>
      </c>
    </row>
    <row r="427" spans="1:5" ht="15">
      <c r="A427" s="10"/>
      <c r="B427" s="31"/>
      <c r="C427" s="103"/>
      <c r="D427" s="103"/>
      <c r="E427" s="13"/>
    </row>
    <row r="428" spans="1:5" ht="15">
      <c r="A428" s="11">
        <v>25</v>
      </c>
      <c r="B428" s="54" t="s">
        <v>268</v>
      </c>
      <c r="C428" s="103"/>
      <c r="D428" s="103"/>
      <c r="E428" s="13"/>
    </row>
    <row r="429" spans="1:5" ht="15">
      <c r="A429" s="10"/>
      <c r="B429" s="113" t="s">
        <v>297</v>
      </c>
      <c r="C429" s="111">
        <v>59.6</v>
      </c>
      <c r="D429" s="111">
        <v>63.2</v>
      </c>
      <c r="E429" s="79">
        <f>(D429-C429)/C429</f>
        <v>0.06040268456375841</v>
      </c>
    </row>
    <row r="430" spans="1:5" ht="24.75">
      <c r="A430" s="10"/>
      <c r="B430" s="113" t="s">
        <v>296</v>
      </c>
      <c r="C430" s="111"/>
      <c r="D430" s="111"/>
      <c r="E430" s="79"/>
    </row>
    <row r="431" spans="1:5" ht="15">
      <c r="A431" s="10"/>
      <c r="B431" s="31"/>
      <c r="C431" s="103"/>
      <c r="D431" s="103"/>
      <c r="E431" s="13"/>
    </row>
    <row r="432" spans="1:5" ht="15">
      <c r="A432" s="11">
        <v>26</v>
      </c>
      <c r="B432" s="54" t="s">
        <v>269</v>
      </c>
      <c r="C432" s="103"/>
      <c r="D432" s="103"/>
      <c r="E432" s="13"/>
    </row>
    <row r="433" spans="1:5" ht="15">
      <c r="A433" s="10"/>
      <c r="B433" s="31" t="s">
        <v>270</v>
      </c>
      <c r="C433" s="104">
        <v>11.9</v>
      </c>
      <c r="D433" s="103">
        <v>12.6</v>
      </c>
      <c r="E433" s="13">
        <f aca="true" t="shared" si="23" ref="E433:E442">(D433-C433)/C433</f>
        <v>0.05882352941176464</v>
      </c>
    </row>
    <row r="434" spans="1:5" ht="15">
      <c r="A434" s="10"/>
      <c r="B434" s="31" t="s">
        <v>271</v>
      </c>
      <c r="C434" s="104">
        <v>1.2</v>
      </c>
      <c r="D434" s="103">
        <v>1.3</v>
      </c>
      <c r="E434" s="13">
        <f t="shared" si="23"/>
        <v>0.08333333333333341</v>
      </c>
    </row>
    <row r="435" spans="1:5" ht="15">
      <c r="A435" s="10"/>
      <c r="B435" s="31" t="s">
        <v>272</v>
      </c>
      <c r="C435" s="104">
        <v>476.35</v>
      </c>
      <c r="D435" s="103">
        <v>505</v>
      </c>
      <c r="E435" s="13">
        <f t="shared" si="23"/>
        <v>0.06014485147475591</v>
      </c>
    </row>
    <row r="436" spans="1:5" ht="15">
      <c r="A436" s="10"/>
      <c r="B436" s="31" t="s">
        <v>273</v>
      </c>
      <c r="C436" s="104">
        <v>297.754</v>
      </c>
      <c r="D436" s="103">
        <v>316.6</v>
      </c>
      <c r="E436" s="13">
        <f t="shared" si="23"/>
        <v>0.06329386003210705</v>
      </c>
    </row>
    <row r="437" spans="1:5" ht="15">
      <c r="A437" s="10"/>
      <c r="B437" s="31" t="s">
        <v>274</v>
      </c>
      <c r="C437" s="104">
        <v>23.85</v>
      </c>
      <c r="D437" s="103">
        <v>25.3</v>
      </c>
      <c r="E437" s="13">
        <f t="shared" si="23"/>
        <v>0.06079664570230604</v>
      </c>
    </row>
    <row r="438" spans="1:5" ht="15">
      <c r="A438" s="10"/>
      <c r="B438" s="31" t="s">
        <v>275</v>
      </c>
      <c r="C438" s="104">
        <v>154.9</v>
      </c>
      <c r="D438" s="103">
        <v>164.2</v>
      </c>
      <c r="E438" s="13">
        <f t="shared" si="23"/>
        <v>0.06003873466752732</v>
      </c>
    </row>
    <row r="439" spans="1:5" ht="15">
      <c r="A439" s="10"/>
      <c r="B439" s="31" t="s">
        <v>276</v>
      </c>
      <c r="C439" s="104">
        <v>16.7</v>
      </c>
      <c r="D439" s="103">
        <f>C439*106%</f>
        <v>17.702</v>
      </c>
      <c r="E439" s="13">
        <f t="shared" si="23"/>
        <v>0.06000000000000015</v>
      </c>
    </row>
    <row r="440" spans="1:5" ht="24.75">
      <c r="A440" s="10"/>
      <c r="B440" s="31" t="s">
        <v>277</v>
      </c>
      <c r="C440" s="104">
        <v>357.3</v>
      </c>
      <c r="D440" s="103">
        <v>378.7</v>
      </c>
      <c r="E440" s="13">
        <f t="shared" si="23"/>
        <v>0.059893646795409955</v>
      </c>
    </row>
    <row r="441" spans="1:5" ht="15">
      <c r="A441" s="10"/>
      <c r="B441" s="31" t="s">
        <v>278</v>
      </c>
      <c r="C441" s="104">
        <v>238.2</v>
      </c>
      <c r="D441" s="103">
        <v>252.5</v>
      </c>
      <c r="E441" s="13">
        <f t="shared" si="23"/>
        <v>0.06003358522250215</v>
      </c>
    </row>
    <row r="442" spans="1:5" ht="15">
      <c r="A442" s="10"/>
      <c r="B442" s="31" t="s">
        <v>279</v>
      </c>
      <c r="C442" s="104">
        <v>238.2</v>
      </c>
      <c r="D442" s="103">
        <v>252.5</v>
      </c>
      <c r="E442" s="13">
        <f t="shared" si="23"/>
        <v>0.06003358522250215</v>
      </c>
    </row>
    <row r="443" spans="1:5" ht="15">
      <c r="A443" s="10"/>
      <c r="B443" s="31" t="s">
        <v>280</v>
      </c>
      <c r="C443" s="104"/>
      <c r="D443" s="103"/>
      <c r="E443" s="13"/>
    </row>
    <row r="444" spans="1:5" ht="15">
      <c r="A444" s="10"/>
      <c r="B444" s="31" t="s">
        <v>281</v>
      </c>
      <c r="C444" s="104"/>
      <c r="D444" s="103"/>
      <c r="E444" s="13"/>
    </row>
    <row r="445" spans="1:5" ht="15">
      <c r="A445" s="10"/>
      <c r="B445" s="114" t="s">
        <v>292</v>
      </c>
      <c r="C445" s="112">
        <v>127.2</v>
      </c>
      <c r="D445" s="111">
        <v>150</v>
      </c>
      <c r="E445" s="79">
        <f>(D445-C445)/C445</f>
        <v>0.17924528301886788</v>
      </c>
    </row>
    <row r="446" spans="1:5" ht="15">
      <c r="A446" s="10"/>
      <c r="B446" s="114" t="s">
        <v>293</v>
      </c>
      <c r="C446" s="112"/>
      <c r="D446" s="111">
        <v>300</v>
      </c>
      <c r="E446" s="79"/>
    </row>
    <row r="447" spans="1:5" ht="15">
      <c r="A447" s="10"/>
      <c r="B447" s="114" t="s">
        <v>294</v>
      </c>
      <c r="C447" s="112"/>
      <c r="D447" s="111">
        <v>250</v>
      </c>
      <c r="E447" s="79"/>
    </row>
    <row r="448" spans="1:5" ht="15">
      <c r="A448" s="10"/>
      <c r="B448" s="49" t="s">
        <v>288</v>
      </c>
      <c r="C448" s="104">
        <v>20</v>
      </c>
      <c r="D448" s="103">
        <v>25</v>
      </c>
      <c r="E448" s="13">
        <f>(D448-C448)/D448</f>
        <v>0.2</v>
      </c>
    </row>
    <row r="449" spans="1:5" ht="15">
      <c r="A449" s="10"/>
      <c r="B449" s="49" t="s">
        <v>282</v>
      </c>
      <c r="C449" s="104">
        <v>40</v>
      </c>
      <c r="D449" s="103">
        <v>45</v>
      </c>
      <c r="E449" s="13">
        <f>(D449-C449)/D449</f>
        <v>0.1111111111111111</v>
      </c>
    </row>
    <row r="450" spans="1:5" ht="15">
      <c r="A450" s="10"/>
      <c r="B450" s="49" t="s">
        <v>283</v>
      </c>
      <c r="C450" s="104">
        <v>80</v>
      </c>
      <c r="D450" s="103">
        <v>85</v>
      </c>
      <c r="E450" s="13">
        <f>(D450-C450)/D450</f>
        <v>0.058823529411764705</v>
      </c>
    </row>
    <row r="451" spans="1:5" ht="15">
      <c r="A451" s="10"/>
      <c r="B451" s="49" t="s">
        <v>284</v>
      </c>
      <c r="C451" s="104">
        <v>120</v>
      </c>
      <c r="D451" s="103">
        <v>140</v>
      </c>
      <c r="E451" s="13">
        <f>(D451-C451)/D451</f>
        <v>0.14285714285714285</v>
      </c>
    </row>
    <row r="452" spans="1:5" ht="15">
      <c r="A452" s="10"/>
      <c r="B452" s="31" t="s">
        <v>285</v>
      </c>
      <c r="C452" s="104">
        <v>59.6</v>
      </c>
      <c r="D452" s="103">
        <v>63.2</v>
      </c>
      <c r="E452" s="13">
        <f>(D452-C452)/C452</f>
        <v>0.06040268456375841</v>
      </c>
    </row>
    <row r="453" spans="1:5" ht="15">
      <c r="A453" s="10"/>
      <c r="B453" s="49" t="s">
        <v>286</v>
      </c>
      <c r="C453" s="104">
        <v>3500</v>
      </c>
      <c r="D453" s="103">
        <f>C453*106%</f>
        <v>3710</v>
      </c>
      <c r="E453" s="13">
        <f>(D453-C453)/C453</f>
        <v>0.06</v>
      </c>
    </row>
    <row r="454" spans="1:5" ht="15.75" thickBot="1">
      <c r="A454" s="14"/>
      <c r="B454" s="96"/>
      <c r="C454" s="100"/>
      <c r="D454" s="100"/>
      <c r="E454" s="40"/>
    </row>
    <row r="455" spans="1:5" ht="15">
      <c r="A455" s="6"/>
      <c r="B455" s="6"/>
      <c r="C455" s="6"/>
      <c r="D455" s="6"/>
      <c r="E455" s="7"/>
    </row>
    <row r="456" spans="1:5" ht="15">
      <c r="A456" s="6"/>
      <c r="B456" s="6"/>
      <c r="C456" s="6"/>
      <c r="D456" s="6"/>
      <c r="E456" s="7"/>
    </row>
    <row r="457" spans="1:5" ht="15">
      <c r="A457" s="6"/>
      <c r="B457" s="6"/>
      <c r="C457" s="6"/>
      <c r="D457" s="6"/>
      <c r="E457" s="7"/>
    </row>
    <row r="458" spans="1:5" ht="15">
      <c r="A458" s="6"/>
      <c r="B458" s="6"/>
      <c r="C458" s="6"/>
      <c r="D458" s="6"/>
      <c r="E458" s="7"/>
    </row>
    <row r="459" spans="1:5" ht="15">
      <c r="A459" s="6"/>
      <c r="B459" s="6"/>
      <c r="C459" s="6"/>
      <c r="D459" s="6"/>
      <c r="E459" s="7"/>
    </row>
    <row r="460" spans="1:5" ht="15">
      <c r="A460" s="6"/>
      <c r="B460" s="6"/>
      <c r="C460" s="6"/>
      <c r="D460" s="6"/>
      <c r="E460" s="7"/>
    </row>
    <row r="461" spans="1:5" ht="15">
      <c r="A461" s="6"/>
      <c r="B461" s="6"/>
      <c r="C461" s="6"/>
      <c r="D461" s="6"/>
      <c r="E461" s="7"/>
    </row>
    <row r="462" spans="1:5" ht="15">
      <c r="A462" s="6"/>
      <c r="B462" s="6"/>
      <c r="C462" s="6"/>
      <c r="D462" s="6"/>
      <c r="E462" s="7"/>
    </row>
    <row r="463" spans="1:5" ht="15">
      <c r="A463" s="6"/>
      <c r="B463" s="6"/>
      <c r="C463" s="6"/>
      <c r="D463" s="6"/>
      <c r="E463" s="7"/>
    </row>
    <row r="464" spans="1:5" ht="15">
      <c r="A464" s="6"/>
      <c r="B464" s="6"/>
      <c r="C464" s="6"/>
      <c r="D464" s="6"/>
      <c r="E464" s="7"/>
    </row>
    <row r="465" spans="1:5" ht="15">
      <c r="A465" s="6"/>
      <c r="B465" s="6"/>
      <c r="C465" s="6"/>
      <c r="D465" s="6"/>
      <c r="E465" s="7"/>
    </row>
    <row r="466" spans="1:5" ht="15">
      <c r="A466" s="6"/>
      <c r="B466" s="6"/>
      <c r="C466" s="6"/>
      <c r="D466" s="6"/>
      <c r="E466" s="7"/>
    </row>
    <row r="467" spans="1:5" ht="15">
      <c r="A467" s="6"/>
      <c r="B467" s="6"/>
      <c r="C467" s="6"/>
      <c r="D467" s="6"/>
      <c r="E467" s="7"/>
    </row>
    <row r="468" spans="1:5" ht="15">
      <c r="A468" s="6"/>
      <c r="B468" s="6"/>
      <c r="C468" s="6"/>
      <c r="D468" s="6"/>
      <c r="E468" s="7"/>
    </row>
  </sheetData>
  <sheetProtection/>
  <mergeCells count="6">
    <mergeCell ref="C68:E68"/>
    <mergeCell ref="A1:B1"/>
    <mergeCell ref="C11:E11"/>
    <mergeCell ref="C12:E12"/>
    <mergeCell ref="C19:E19"/>
    <mergeCell ref="C32:E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Levona</dc:creator>
  <cp:keywords/>
  <dc:description/>
  <cp:lastModifiedBy>Miriam</cp:lastModifiedBy>
  <cp:lastPrinted>2014-04-01T16:10:38Z</cp:lastPrinted>
  <dcterms:created xsi:type="dcterms:W3CDTF">2014-03-18T13:23:11Z</dcterms:created>
  <dcterms:modified xsi:type="dcterms:W3CDTF">2014-04-07T06:04:43Z</dcterms:modified>
  <cp:category/>
  <cp:version/>
  <cp:contentType/>
  <cp:contentStatus/>
</cp:coreProperties>
</file>